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yril\Desktop\"/>
    </mc:Choice>
  </mc:AlternateContent>
  <bookViews>
    <workbookView xWindow="240" yWindow="150" windowWidth="15315" windowHeight="11310"/>
  </bookViews>
  <sheets>
    <sheet name="HP" sheetId="1" r:id="rId1"/>
    <sheet name="Casio" sheetId="7" r:id="rId2"/>
  </sheets>
  <definedNames>
    <definedName name="solver_adj" localSheetId="1" hidden="1">Casio!$D$23:$E$27</definedName>
    <definedName name="solver_adj" localSheetId="0" hidden="1">HP!$D$23:$E$35</definedName>
    <definedName name="solver_cvg" localSheetId="1" hidden="1">0.0001</definedName>
    <definedName name="solver_cvg" localSheetId="0" hidden="1">0.0001</definedName>
    <definedName name="solver_drv" localSheetId="1" hidden="1">2</definedName>
    <definedName name="solver_drv" localSheetId="0" hidden="1">2</definedName>
    <definedName name="solver_eng" localSheetId="1" hidden="1">1</definedName>
    <definedName name="solver_est" localSheetId="1" hidden="1">1</definedName>
    <definedName name="solver_est" localSheetId="0" hidden="1">2</definedName>
    <definedName name="solver_itr" localSheetId="1" hidden="1">10000</definedName>
    <definedName name="solver_itr" localSheetId="0" hidden="1">10000</definedName>
    <definedName name="solver_lin" localSheetId="1" hidden="1">2</definedName>
    <definedName name="solver_lin" localSheetId="0" hidden="1">2</definedName>
    <definedName name="solver_mip" localSheetId="1" hidden="1">2147483647</definedName>
    <definedName name="solver_mni" localSheetId="1" hidden="1">30</definedName>
    <definedName name="solver_mrt" localSheetId="1" hidden="1">0.1</definedName>
    <definedName name="solver_msl" localSheetId="1" hidden="1">2</definedName>
    <definedName name="solver_neg" localSheetId="1" hidden="1">2</definedName>
    <definedName name="solver_neg" localSheetId="0" hidden="1">2</definedName>
    <definedName name="solver_nod" localSheetId="1" hidden="1">2147483647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Casio!$D$39</definedName>
    <definedName name="solver_opt" localSheetId="0" hidden="1">HP!$I$110</definedName>
    <definedName name="solver_pre" localSheetId="1" hidden="1">0.000001</definedName>
    <definedName name="solver_pre" localSheetId="0" hidden="1">0.000001</definedName>
    <definedName name="solver_rbv" localSheetId="1" hidden="1">2</definedName>
    <definedName name="solver_rlx" localSheetId="1" hidden="1">2</definedName>
    <definedName name="solver_rsd" localSheetId="1" hidden="1">50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1000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1</definedName>
    <definedName name="solver_typ" localSheetId="0" hidden="1">1</definedName>
    <definedName name="solver_val" localSheetId="1" hidden="1">120000000</definedName>
    <definedName name="solver_val" localSheetId="0" hidden="1">120000000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L63" i="7" l="1"/>
  <c r="L81" i="7" s="1"/>
  <c r="L99" i="7" s="1"/>
  <c r="J64" i="7"/>
  <c r="J82" i="7" s="1"/>
  <c r="J100" i="7" s="1"/>
  <c r="I59" i="7"/>
  <c r="I77" i="7" s="1"/>
  <c r="I95" i="7" s="1"/>
  <c r="U89" i="7"/>
  <c r="U107" i="7" s="1"/>
  <c r="T89" i="7"/>
  <c r="T107" i="7" s="1"/>
  <c r="S89" i="7"/>
  <c r="S107" i="7" s="1"/>
  <c r="R89" i="7"/>
  <c r="Q89" i="7"/>
  <c r="Q107" i="7" s="1"/>
  <c r="P89" i="7"/>
  <c r="P107" i="7" s="1"/>
  <c r="U83" i="7"/>
  <c r="U101" i="7" s="1"/>
  <c r="N89" i="7"/>
  <c r="M89" i="7"/>
  <c r="M107" i="7" s="1"/>
  <c r="L89" i="7"/>
  <c r="U79" i="7"/>
  <c r="U97" i="7" s="1"/>
  <c r="J89" i="7"/>
  <c r="I89" i="7"/>
  <c r="I107" i="7" s="1"/>
  <c r="H89" i="7"/>
  <c r="H107" i="7" s="1"/>
  <c r="U88" i="7"/>
  <c r="U106" i="7" s="1"/>
  <c r="T88" i="7"/>
  <c r="T106" i="7" s="1"/>
  <c r="T87" i="7"/>
  <c r="T105" i="7" s="1"/>
  <c r="R88" i="7"/>
  <c r="T85" i="7"/>
  <c r="T103" i="7" s="1"/>
  <c r="P88" i="7"/>
  <c r="O88" i="7"/>
  <c r="O106" i="7" s="1"/>
  <c r="N88" i="7"/>
  <c r="T81" i="7"/>
  <c r="T99" i="7" s="1"/>
  <c r="L88" i="7"/>
  <c r="K88" i="7"/>
  <c r="J88" i="7"/>
  <c r="T77" i="7"/>
  <c r="T95" i="7" s="1"/>
  <c r="H88" i="7"/>
  <c r="H106" i="7" s="1"/>
  <c r="S87" i="7"/>
  <c r="S105" i="7" s="1"/>
  <c r="R87" i="7"/>
  <c r="R105" i="7" s="1"/>
  <c r="Q87" i="7"/>
  <c r="P87" i="7"/>
  <c r="O87" i="7"/>
  <c r="O105" i="7" s="1"/>
  <c r="N87" i="7"/>
  <c r="M87" i="7"/>
  <c r="M105" i="7" s="1"/>
  <c r="L87" i="7"/>
  <c r="K87" i="7"/>
  <c r="J87" i="7"/>
  <c r="I87" i="7"/>
  <c r="I105" i="7" s="1"/>
  <c r="H87" i="7"/>
  <c r="H105" i="7" s="1"/>
  <c r="U86" i="7"/>
  <c r="U104" i="7" s="1"/>
  <c r="T86" i="7"/>
  <c r="T104" i="7" s="1"/>
  <c r="S86" i="7"/>
  <c r="S104" i="7" s="1"/>
  <c r="R86" i="7"/>
  <c r="R104" i="7" s="1"/>
  <c r="R85" i="7"/>
  <c r="R103" i="7" s="1"/>
  <c r="P86" i="7"/>
  <c r="P104" i="7" s="1"/>
  <c r="O86" i="7"/>
  <c r="N86" i="7"/>
  <c r="M86" i="7"/>
  <c r="M104" i="7" s="1"/>
  <c r="L86" i="7"/>
  <c r="K86" i="7"/>
  <c r="K104" i="7" s="1"/>
  <c r="J86" i="7"/>
  <c r="I86" i="7"/>
  <c r="I104" i="7" s="1"/>
  <c r="H86" i="7"/>
  <c r="H104" i="7" s="1"/>
  <c r="U85" i="7"/>
  <c r="U103" i="7" s="1"/>
  <c r="S85" i="7"/>
  <c r="S103" i="7" s="1"/>
  <c r="Q85" i="7"/>
  <c r="Q103" i="7" s="1"/>
  <c r="P85" i="7"/>
  <c r="P103" i="7" s="1"/>
  <c r="O85" i="7"/>
  <c r="O103" i="7" s="1"/>
  <c r="N85" i="7"/>
  <c r="M85" i="7"/>
  <c r="M103" i="7" s="1"/>
  <c r="L85" i="7"/>
  <c r="Q79" i="7"/>
  <c r="Q97" i="7" s="1"/>
  <c r="J85" i="7"/>
  <c r="J103" i="7" s="1"/>
  <c r="I85" i="7"/>
  <c r="H85" i="7"/>
  <c r="H103" i="7" s="1"/>
  <c r="U84" i="7"/>
  <c r="U102" i="7" s="1"/>
  <c r="T84" i="7"/>
  <c r="T102" i="7" s="1"/>
  <c r="S84" i="7"/>
  <c r="S102" i="7" s="1"/>
  <c r="R84" i="7"/>
  <c r="R102" i="7" s="1"/>
  <c r="Q84" i="7"/>
  <c r="Q102" i="7" s="1"/>
  <c r="P84" i="7"/>
  <c r="P102" i="7" s="1"/>
  <c r="P83" i="7"/>
  <c r="P101" i="7" s="1"/>
  <c r="N84" i="7"/>
  <c r="P81" i="7"/>
  <c r="P99" i="7" s="1"/>
  <c r="L84" i="7"/>
  <c r="L102" i="7" s="1"/>
  <c r="K84" i="7"/>
  <c r="K102" i="7" s="1"/>
  <c r="J84" i="7"/>
  <c r="P77" i="7"/>
  <c r="P95" i="7" s="1"/>
  <c r="H84" i="7"/>
  <c r="H102" i="7" s="1"/>
  <c r="T83" i="7"/>
  <c r="T101" i="7" s="1"/>
  <c r="S83" i="7"/>
  <c r="S101" i="7" s="1"/>
  <c r="R83" i="7"/>
  <c r="R101" i="7" s="1"/>
  <c r="O83" i="7"/>
  <c r="O101" i="7" s="1"/>
  <c r="N83" i="7"/>
  <c r="N101" i="7" s="1"/>
  <c r="M83" i="7"/>
  <c r="L83" i="7"/>
  <c r="K83" i="7"/>
  <c r="K101" i="7" s="1"/>
  <c r="J83" i="7"/>
  <c r="I83" i="7"/>
  <c r="H83" i="7"/>
  <c r="H101" i="7" s="1"/>
  <c r="U82" i="7"/>
  <c r="U100" i="7" s="1"/>
  <c r="T82" i="7"/>
  <c r="T100" i="7" s="1"/>
  <c r="S82" i="7"/>
  <c r="S100" i="7" s="1"/>
  <c r="R82" i="7"/>
  <c r="R100" i="7" s="1"/>
  <c r="Q82" i="7"/>
  <c r="Q100" i="7" s="1"/>
  <c r="P82" i="7"/>
  <c r="P100" i="7" s="1"/>
  <c r="O82" i="7"/>
  <c r="O100" i="7" s="1"/>
  <c r="N64" i="7"/>
  <c r="N82" i="7" s="1"/>
  <c r="N100" i="7" s="1"/>
  <c r="L64" i="7"/>
  <c r="L82" i="7" s="1"/>
  <c r="L100" i="7" s="1"/>
  <c r="K64" i="7"/>
  <c r="K82" i="7" s="1"/>
  <c r="K100" i="7" s="1"/>
  <c r="H64" i="7"/>
  <c r="H82" i="7" s="1"/>
  <c r="H100" i="7" s="1"/>
  <c r="U81" i="7"/>
  <c r="U99" i="7" s="1"/>
  <c r="S81" i="7"/>
  <c r="S99" i="7" s="1"/>
  <c r="Q81" i="7"/>
  <c r="Q99" i="7" s="1"/>
  <c r="O81" i="7"/>
  <c r="O99" i="7" s="1"/>
  <c r="M63" i="7"/>
  <c r="M81" i="7" s="1"/>
  <c r="M99" i="7" s="1"/>
  <c r="H63" i="7"/>
  <c r="H81" i="7" s="1"/>
  <c r="H99" i="7" s="1"/>
  <c r="U80" i="7"/>
  <c r="U98" i="7" s="1"/>
  <c r="T80" i="7"/>
  <c r="T98" i="7" s="1"/>
  <c r="S80" i="7"/>
  <c r="S98" i="7" s="1"/>
  <c r="R80" i="7"/>
  <c r="R98" i="7" s="1"/>
  <c r="Q80" i="7"/>
  <c r="Q98" i="7" s="1"/>
  <c r="P80" i="7"/>
  <c r="P98" i="7" s="1"/>
  <c r="O80" i="7"/>
  <c r="O98" i="7" s="1"/>
  <c r="L62" i="7"/>
  <c r="L80" i="7" s="1"/>
  <c r="L98" i="7" s="1"/>
  <c r="K62" i="7"/>
  <c r="K80" i="7" s="1"/>
  <c r="K98" i="7" s="1"/>
  <c r="J62" i="7"/>
  <c r="J80" i="7" s="1"/>
  <c r="J98" i="7" s="1"/>
  <c r="H62" i="7"/>
  <c r="H80" i="7" s="1"/>
  <c r="H98" i="7" s="1"/>
  <c r="T79" i="7"/>
  <c r="T97" i="7" s="1"/>
  <c r="S79" i="7"/>
  <c r="S97" i="7" s="1"/>
  <c r="R79" i="7"/>
  <c r="R97" i="7" s="1"/>
  <c r="P79" i="7"/>
  <c r="P97" i="7" s="1"/>
  <c r="O79" i="7"/>
  <c r="O97" i="7" s="1"/>
  <c r="K61" i="7"/>
  <c r="K79" i="7" s="1"/>
  <c r="K97" i="7" s="1"/>
  <c r="J61" i="7"/>
  <c r="J79" i="7" s="1"/>
  <c r="J97" i="7" s="1"/>
  <c r="H61" i="7"/>
  <c r="H79" i="7" s="1"/>
  <c r="H97" i="7" s="1"/>
  <c r="U78" i="7"/>
  <c r="U96" i="7" s="1"/>
  <c r="T78" i="7"/>
  <c r="T96" i="7" s="1"/>
  <c r="S78" i="7"/>
  <c r="S96" i="7" s="1"/>
  <c r="R78" i="7"/>
  <c r="R96" i="7" s="1"/>
  <c r="Q78" i="7"/>
  <c r="Q96" i="7" s="1"/>
  <c r="P78" i="7"/>
  <c r="P96" i="7" s="1"/>
  <c r="O78" i="7"/>
  <c r="O96" i="7" s="1"/>
  <c r="J60" i="7"/>
  <c r="J78" i="7" s="1"/>
  <c r="J96" i="7" s="1"/>
  <c r="H60" i="7"/>
  <c r="H78" i="7" s="1"/>
  <c r="H96" i="7" s="1"/>
  <c r="U77" i="7"/>
  <c r="U95" i="7" s="1"/>
  <c r="S77" i="7"/>
  <c r="S95" i="7" s="1"/>
  <c r="Q77" i="7"/>
  <c r="Q95" i="7" s="1"/>
  <c r="O77" i="7"/>
  <c r="O95" i="7" s="1"/>
  <c r="U76" i="7"/>
  <c r="T76" i="7"/>
  <c r="T94" i="7" s="1"/>
  <c r="S76" i="7"/>
  <c r="S94" i="7" s="1"/>
  <c r="R76" i="7"/>
  <c r="R94" i="7" s="1"/>
  <c r="Q76" i="7"/>
  <c r="P76" i="7"/>
  <c r="O76" i="7"/>
  <c r="O94" i="7" s="1"/>
  <c r="H58" i="7"/>
  <c r="H76" i="7" s="1"/>
  <c r="H94" i="7" s="1"/>
  <c r="R107" i="7"/>
  <c r="N107" i="7"/>
  <c r="L107" i="7"/>
  <c r="J107" i="7"/>
  <c r="R106" i="7"/>
  <c r="P106" i="7"/>
  <c r="N106" i="7"/>
  <c r="L106" i="7"/>
  <c r="K106" i="7"/>
  <c r="J106" i="7"/>
  <c r="Q105" i="7"/>
  <c r="P105" i="7"/>
  <c r="N105" i="7"/>
  <c r="L105" i="7"/>
  <c r="K105" i="7"/>
  <c r="J105" i="7"/>
  <c r="O104" i="7"/>
  <c r="N104" i="7"/>
  <c r="L104" i="7"/>
  <c r="J104" i="7"/>
  <c r="N103" i="7"/>
  <c r="L103" i="7"/>
  <c r="I103" i="7"/>
  <c r="N102" i="7"/>
  <c r="J102" i="7"/>
  <c r="M101" i="7"/>
  <c r="L101" i="7"/>
  <c r="J101" i="7"/>
  <c r="I101" i="7"/>
  <c r="U94" i="7"/>
  <c r="Q94" i="7"/>
  <c r="P94" i="7"/>
  <c r="K63" i="7" l="1"/>
  <c r="K81" i="7" s="1"/>
  <c r="K99" i="7" s="1"/>
  <c r="M64" i="7"/>
  <c r="M82" i="7" s="1"/>
  <c r="M100" i="7" s="1"/>
  <c r="J63" i="7"/>
  <c r="J81" i="7" s="1"/>
  <c r="J99" i="7" s="1"/>
  <c r="I61" i="7"/>
  <c r="I79" i="7" s="1"/>
  <c r="I97" i="7" s="1"/>
  <c r="I62" i="7"/>
  <c r="L59" i="7" s="1"/>
  <c r="L77" i="7" s="1"/>
  <c r="L95" i="7" s="1"/>
  <c r="I64" i="7"/>
  <c r="I82" i="7" s="1"/>
  <c r="I100" i="7" s="1"/>
  <c r="H59" i="7"/>
  <c r="H77" i="7" s="1"/>
  <c r="H95" i="7" s="1"/>
  <c r="I60" i="7"/>
  <c r="I78" i="7" s="1"/>
  <c r="I96" i="7" s="1"/>
  <c r="I63" i="7"/>
  <c r="I81" i="7" s="1"/>
  <c r="I99" i="7" s="1"/>
  <c r="N58" i="7"/>
  <c r="N76" i="7" s="1"/>
  <c r="N94" i="7" s="1"/>
  <c r="J58" i="7"/>
  <c r="J76" i="7" s="1"/>
  <c r="J94" i="7" s="1"/>
  <c r="L58" i="7"/>
  <c r="L76" i="7" s="1"/>
  <c r="L94" i="7" s="1"/>
  <c r="M58" i="7"/>
  <c r="M76" i="7" s="1"/>
  <c r="M94" i="7" s="1"/>
  <c r="N62" i="7"/>
  <c r="N80" i="7" s="1"/>
  <c r="N98" i="7" s="1"/>
  <c r="M62" i="7"/>
  <c r="M80" i="7" s="1"/>
  <c r="M98" i="7" s="1"/>
  <c r="K58" i="7"/>
  <c r="K76" i="7" s="1"/>
  <c r="K94" i="7" s="1"/>
  <c r="N61" i="7"/>
  <c r="N79" i="7" s="1"/>
  <c r="N97" i="7" s="1"/>
  <c r="K60" i="7"/>
  <c r="K78" i="7" s="1"/>
  <c r="K96" i="7" s="1"/>
  <c r="L61" i="7"/>
  <c r="L79" i="7" s="1"/>
  <c r="L97" i="7" s="1"/>
  <c r="L60" i="7"/>
  <c r="L78" i="7" s="1"/>
  <c r="L96" i="7" s="1"/>
  <c r="N60" i="7"/>
  <c r="N78" i="7" s="1"/>
  <c r="N96" i="7" s="1"/>
  <c r="I84" i="7"/>
  <c r="I102" i="7" s="1"/>
  <c r="Q86" i="7"/>
  <c r="Q104" i="7" s="1"/>
  <c r="M88" i="7"/>
  <c r="M106" i="7" s="1"/>
  <c r="K89" i="7"/>
  <c r="K107" i="7" s="1"/>
  <c r="R77" i="7"/>
  <c r="R95" i="7" s="1"/>
  <c r="R81" i="7"/>
  <c r="R99" i="7" s="1"/>
  <c r="M84" i="7"/>
  <c r="M102" i="7" s="1"/>
  <c r="K85" i="7"/>
  <c r="K103" i="7" s="1"/>
  <c r="Q88" i="7"/>
  <c r="Q106" i="7" s="1"/>
  <c r="O89" i="7"/>
  <c r="O107" i="7" s="1"/>
  <c r="Q83" i="7"/>
  <c r="Q101" i="7" s="1"/>
  <c r="U87" i="7"/>
  <c r="U105" i="7" s="1"/>
  <c r="O84" i="7"/>
  <c r="O102" i="7" s="1"/>
  <c r="S88" i="7"/>
  <c r="S106" i="7" s="1"/>
  <c r="I88" i="7"/>
  <c r="I106" i="7" s="1"/>
  <c r="H58" i="1"/>
  <c r="H76" i="1" s="1"/>
  <c r="H94" i="1" s="1"/>
  <c r="I59" i="1"/>
  <c r="I77" i="1" s="1"/>
  <c r="I95" i="1" s="1"/>
  <c r="J60" i="1"/>
  <c r="J78" i="1" s="1"/>
  <c r="J96" i="1" s="1"/>
  <c r="K61" i="1"/>
  <c r="K79" i="1" s="1"/>
  <c r="K97" i="1" s="1"/>
  <c r="L62" i="1"/>
  <c r="L80" i="1" s="1"/>
  <c r="L98" i="1" s="1"/>
  <c r="M63" i="1"/>
  <c r="M81" i="1" s="1"/>
  <c r="M99" i="1" s="1"/>
  <c r="N64" i="1"/>
  <c r="N82" i="1" s="1"/>
  <c r="N100" i="1" s="1"/>
  <c r="O65" i="1"/>
  <c r="O83" i="1" s="1"/>
  <c r="O101" i="1" s="1"/>
  <c r="P66" i="1"/>
  <c r="P84" i="1" s="1"/>
  <c r="P102" i="1" s="1"/>
  <c r="Q67" i="1"/>
  <c r="Q85" i="1" s="1"/>
  <c r="Q103" i="1" s="1"/>
  <c r="R68" i="1"/>
  <c r="R86" i="1" s="1"/>
  <c r="R104" i="1" s="1"/>
  <c r="S69" i="1"/>
  <c r="S87" i="1" s="1"/>
  <c r="S105" i="1" s="1"/>
  <c r="U71" i="1"/>
  <c r="U89" i="1" s="1"/>
  <c r="U107" i="1" s="1"/>
  <c r="T71" i="1"/>
  <c r="T89" i="1" s="1"/>
  <c r="S71" i="1"/>
  <c r="U69" i="1" s="1"/>
  <c r="U87" i="1" s="1"/>
  <c r="U105" i="1" s="1"/>
  <c r="T70" i="1"/>
  <c r="T88" i="1" s="1"/>
  <c r="T106" i="1" s="1"/>
  <c r="R69" i="1"/>
  <c r="R87" i="1" s="1"/>
  <c r="S70" i="1"/>
  <c r="T69" i="1" s="1"/>
  <c r="T87" i="1" s="1"/>
  <c r="T105" i="1" s="1"/>
  <c r="R71" i="1"/>
  <c r="U68" i="1" s="1"/>
  <c r="U86" i="1" s="1"/>
  <c r="U104" i="1" s="1"/>
  <c r="R70" i="1"/>
  <c r="T68" i="1" s="1"/>
  <c r="T86" i="1" s="1"/>
  <c r="T104" i="1" s="1"/>
  <c r="Q71" i="1"/>
  <c r="Q89" i="1" s="1"/>
  <c r="Q70" i="1"/>
  <c r="Q88" i="1" s="1"/>
  <c r="Q69" i="1"/>
  <c r="Q87" i="1" s="1"/>
  <c r="Q68" i="1"/>
  <c r="Q86" i="1" s="1"/>
  <c r="P71" i="1"/>
  <c r="P89" i="1" s="1"/>
  <c r="P70" i="1"/>
  <c r="T66" i="1" s="1"/>
  <c r="T84" i="1" s="1"/>
  <c r="T102" i="1" s="1"/>
  <c r="P69" i="1"/>
  <c r="P87" i="1" s="1"/>
  <c r="P68" i="1"/>
  <c r="P86" i="1" s="1"/>
  <c r="P67" i="1"/>
  <c r="P85" i="1" s="1"/>
  <c r="O71" i="1"/>
  <c r="O89" i="1" s="1"/>
  <c r="O70" i="1"/>
  <c r="T65" i="1" s="1"/>
  <c r="T83" i="1" s="1"/>
  <c r="T101" i="1" s="1"/>
  <c r="O69" i="1"/>
  <c r="O87" i="1" s="1"/>
  <c r="O68" i="1"/>
  <c r="R65" i="1" s="1"/>
  <c r="R83" i="1" s="1"/>
  <c r="R101" i="1" s="1"/>
  <c r="O67" i="1"/>
  <c r="O85" i="1" s="1"/>
  <c r="O66" i="1"/>
  <c r="P65" i="1" s="1"/>
  <c r="P83" i="1" s="1"/>
  <c r="P101" i="1" s="1"/>
  <c r="N71" i="1"/>
  <c r="N89" i="1" s="1"/>
  <c r="N70" i="1"/>
  <c r="T64" i="1" s="1"/>
  <c r="T82" i="1" s="1"/>
  <c r="T100" i="1" s="1"/>
  <c r="N69" i="1"/>
  <c r="S64" i="1" s="1"/>
  <c r="S82" i="1" s="1"/>
  <c r="S100" i="1" s="1"/>
  <c r="N68" i="1"/>
  <c r="N86" i="1" s="1"/>
  <c r="N67" i="1"/>
  <c r="N85" i="1" s="1"/>
  <c r="N66" i="1"/>
  <c r="P64" i="1" s="1"/>
  <c r="P82" i="1" s="1"/>
  <c r="P100" i="1" s="1"/>
  <c r="N65" i="1"/>
  <c r="N83" i="1" s="1"/>
  <c r="M71" i="1"/>
  <c r="M89" i="1" s="1"/>
  <c r="M70" i="1"/>
  <c r="M88" i="1" s="1"/>
  <c r="M69" i="1"/>
  <c r="S63" i="1" s="1"/>
  <c r="S81" i="1" s="1"/>
  <c r="S99" i="1" s="1"/>
  <c r="M67" i="1"/>
  <c r="M85" i="1" s="1"/>
  <c r="M68" i="1"/>
  <c r="M86" i="1" s="1"/>
  <c r="M66" i="1"/>
  <c r="P63" i="1" s="1"/>
  <c r="P81" i="1" s="1"/>
  <c r="P99" i="1" s="1"/>
  <c r="M65" i="1"/>
  <c r="O63" i="1" s="1"/>
  <c r="O81" i="1" s="1"/>
  <c r="O99" i="1" s="1"/>
  <c r="M64" i="1"/>
  <c r="M82" i="1" s="1"/>
  <c r="L71" i="1"/>
  <c r="U62" i="1" s="1"/>
  <c r="U80" i="1" s="1"/>
  <c r="U98" i="1" s="1"/>
  <c r="L70" i="1"/>
  <c r="L88" i="1" s="1"/>
  <c r="L69" i="1"/>
  <c r="L87" i="1" s="1"/>
  <c r="L68" i="1"/>
  <c r="L86" i="1" s="1"/>
  <c r="L67" i="1"/>
  <c r="Q62" i="1" s="1"/>
  <c r="Q80" i="1" s="1"/>
  <c r="Q98" i="1" s="1"/>
  <c r="L66" i="1"/>
  <c r="L84" i="1" s="1"/>
  <c r="L65" i="1"/>
  <c r="L83" i="1" s="1"/>
  <c r="L64" i="1"/>
  <c r="L82" i="1" s="1"/>
  <c r="L63" i="1"/>
  <c r="L81" i="1" s="1"/>
  <c r="K71" i="1"/>
  <c r="K89" i="1" s="1"/>
  <c r="K70" i="1"/>
  <c r="T61" i="1" s="1"/>
  <c r="T79" i="1" s="1"/>
  <c r="T97" i="1" s="1"/>
  <c r="K69" i="1"/>
  <c r="K87" i="1" s="1"/>
  <c r="K68" i="1"/>
  <c r="R61" i="1" s="1"/>
  <c r="R79" i="1" s="1"/>
  <c r="R97" i="1" s="1"/>
  <c r="K67" i="1"/>
  <c r="K85" i="1" s="1"/>
  <c r="K66" i="1"/>
  <c r="P61" i="1" s="1"/>
  <c r="P79" i="1" s="1"/>
  <c r="P97" i="1" s="1"/>
  <c r="K65" i="1"/>
  <c r="K83" i="1" s="1"/>
  <c r="K64" i="1"/>
  <c r="N61" i="1" s="1"/>
  <c r="N79" i="1" s="1"/>
  <c r="N97" i="1" s="1"/>
  <c r="K63" i="1"/>
  <c r="K81" i="1" s="1"/>
  <c r="K62" i="1"/>
  <c r="K80" i="1" s="1"/>
  <c r="J71" i="1"/>
  <c r="J89" i="1" s="1"/>
  <c r="J70" i="1"/>
  <c r="J88" i="1" s="1"/>
  <c r="J69" i="1"/>
  <c r="J87" i="1" s="1"/>
  <c r="J68" i="1"/>
  <c r="J86" i="1" s="1"/>
  <c r="J67" i="1"/>
  <c r="J85" i="1" s="1"/>
  <c r="J66" i="1"/>
  <c r="J84" i="1" s="1"/>
  <c r="J65" i="1"/>
  <c r="J83" i="1" s="1"/>
  <c r="J64" i="1"/>
  <c r="J82" i="1" s="1"/>
  <c r="J63" i="1"/>
  <c r="J81" i="1" s="1"/>
  <c r="J62" i="1"/>
  <c r="J80" i="1" s="1"/>
  <c r="J61" i="1"/>
  <c r="K60" i="1" s="1"/>
  <c r="K78" i="1" s="1"/>
  <c r="K96" i="1" s="1"/>
  <c r="I71" i="1"/>
  <c r="I89" i="1" s="1"/>
  <c r="I70" i="1"/>
  <c r="I88" i="1" s="1"/>
  <c r="I69" i="1"/>
  <c r="S59" i="1" s="1"/>
  <c r="S77" i="1" s="1"/>
  <c r="S95" i="1" s="1"/>
  <c r="I68" i="1"/>
  <c r="I86" i="1" s="1"/>
  <c r="I67" i="1"/>
  <c r="I85" i="1" s="1"/>
  <c r="I66" i="1"/>
  <c r="I84" i="1" s="1"/>
  <c r="I65" i="1"/>
  <c r="O59" i="1" s="1"/>
  <c r="O77" i="1" s="1"/>
  <c r="O95" i="1" s="1"/>
  <c r="I64" i="1"/>
  <c r="I82" i="1" s="1"/>
  <c r="I63" i="1"/>
  <c r="I81" i="1" s="1"/>
  <c r="I62" i="1"/>
  <c r="I80" i="1" s="1"/>
  <c r="I61" i="1"/>
  <c r="K59" i="1" s="1"/>
  <c r="K77" i="1" s="1"/>
  <c r="K95" i="1" s="1"/>
  <c r="I60" i="1"/>
  <c r="J59" i="1" s="1"/>
  <c r="J77" i="1" s="1"/>
  <c r="J95" i="1" s="1"/>
  <c r="H71" i="1"/>
  <c r="H89" i="1" s="1"/>
  <c r="H107" i="1" s="1"/>
  <c r="H70" i="1"/>
  <c r="H88" i="1" s="1"/>
  <c r="H106" i="1" s="1"/>
  <c r="H69" i="1"/>
  <c r="H87" i="1" s="1"/>
  <c r="H105" i="1" s="1"/>
  <c r="H68" i="1"/>
  <c r="H86" i="1" s="1"/>
  <c r="H104" i="1" s="1"/>
  <c r="H67" i="1"/>
  <c r="H85" i="1" s="1"/>
  <c r="H103" i="1" s="1"/>
  <c r="H66" i="1"/>
  <c r="H84" i="1" s="1"/>
  <c r="H102" i="1" s="1"/>
  <c r="H65" i="1"/>
  <c r="H83" i="1" s="1"/>
  <c r="H101" i="1" s="1"/>
  <c r="H64" i="1"/>
  <c r="H82" i="1" s="1"/>
  <c r="H100" i="1" s="1"/>
  <c r="H63" i="1"/>
  <c r="H81" i="1" s="1"/>
  <c r="H99" i="1" s="1"/>
  <c r="H62" i="1"/>
  <c r="H80" i="1" s="1"/>
  <c r="H98" i="1" s="1"/>
  <c r="H61" i="1"/>
  <c r="H79" i="1" s="1"/>
  <c r="H97" i="1" s="1"/>
  <c r="H60" i="1"/>
  <c r="J58" i="1" s="1"/>
  <c r="J76" i="1" s="1"/>
  <c r="H59" i="1"/>
  <c r="I58" i="1" s="1"/>
  <c r="I76" i="1" s="1"/>
  <c r="J25" i="1"/>
  <c r="J26" i="1"/>
  <c r="K26" i="1"/>
  <c r="J27" i="1"/>
  <c r="K27" i="1"/>
  <c r="L27" i="1"/>
  <c r="J28" i="1"/>
  <c r="K28" i="1"/>
  <c r="L28" i="1"/>
  <c r="M28" i="1"/>
  <c r="J29" i="1"/>
  <c r="K29" i="1"/>
  <c r="L29" i="1"/>
  <c r="M29" i="1"/>
  <c r="N29" i="1"/>
  <c r="J30" i="1"/>
  <c r="K30" i="1"/>
  <c r="L30" i="1"/>
  <c r="M30" i="1"/>
  <c r="N30" i="1"/>
  <c r="O30" i="1"/>
  <c r="J31" i="1"/>
  <c r="K31" i="1"/>
  <c r="L31" i="1"/>
  <c r="M31" i="1"/>
  <c r="N31" i="1"/>
  <c r="O31" i="1"/>
  <c r="P31" i="1"/>
  <c r="J32" i="1"/>
  <c r="K32" i="1"/>
  <c r="L32" i="1"/>
  <c r="M32" i="1"/>
  <c r="N32" i="1"/>
  <c r="O32" i="1"/>
  <c r="P32" i="1"/>
  <c r="Q32" i="1"/>
  <c r="J33" i="1"/>
  <c r="K33" i="1"/>
  <c r="L33" i="1"/>
  <c r="M33" i="1"/>
  <c r="N33" i="1"/>
  <c r="O33" i="1"/>
  <c r="P33" i="1"/>
  <c r="Q33" i="1"/>
  <c r="R33" i="1"/>
  <c r="J34" i="1"/>
  <c r="K34" i="1"/>
  <c r="L34" i="1"/>
  <c r="M34" i="1"/>
  <c r="N34" i="1"/>
  <c r="O34" i="1"/>
  <c r="P34" i="1"/>
  <c r="Q34" i="1"/>
  <c r="R34" i="1"/>
  <c r="S34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T35" i="1"/>
  <c r="S35" i="1"/>
  <c r="R35" i="1"/>
  <c r="Q35" i="1"/>
  <c r="P35" i="1"/>
  <c r="O35" i="1"/>
  <c r="N35" i="1"/>
  <c r="M35" i="1"/>
  <c r="L35" i="1"/>
  <c r="K35" i="1"/>
  <c r="J35" i="1"/>
  <c r="I31" i="1"/>
  <c r="I25" i="1"/>
  <c r="I26" i="1"/>
  <c r="I27" i="1"/>
  <c r="I28" i="1"/>
  <c r="I29" i="1"/>
  <c r="I30" i="1"/>
  <c r="I32" i="1"/>
  <c r="I33" i="1"/>
  <c r="I34" i="1"/>
  <c r="I35" i="1"/>
  <c r="I24" i="1"/>
  <c r="N59" i="7" l="1"/>
  <c r="N77" i="7" s="1"/>
  <c r="N95" i="7" s="1"/>
  <c r="N63" i="7"/>
  <c r="N81" i="7" s="1"/>
  <c r="N99" i="7" s="1"/>
  <c r="M61" i="7"/>
  <c r="M79" i="7" s="1"/>
  <c r="M97" i="7" s="1"/>
  <c r="K59" i="7"/>
  <c r="K77" i="7" s="1"/>
  <c r="K95" i="7" s="1"/>
  <c r="I80" i="7"/>
  <c r="I98" i="7" s="1"/>
  <c r="M60" i="7"/>
  <c r="M78" i="7" s="1"/>
  <c r="M96" i="7" s="1"/>
  <c r="M59" i="7"/>
  <c r="M77" i="7" s="1"/>
  <c r="M95" i="7" s="1"/>
  <c r="J59" i="7"/>
  <c r="J77" i="7" s="1"/>
  <c r="J95" i="7" s="1"/>
  <c r="I58" i="7"/>
  <c r="I76" i="7" s="1"/>
  <c r="I94" i="7" s="1"/>
  <c r="J98" i="1"/>
  <c r="J102" i="1"/>
  <c r="J106" i="1"/>
  <c r="L99" i="1"/>
  <c r="M104" i="1"/>
  <c r="M107" i="1"/>
  <c r="N104" i="1"/>
  <c r="P105" i="1"/>
  <c r="Q105" i="1"/>
  <c r="I98" i="1"/>
  <c r="I102" i="1"/>
  <c r="I106" i="1"/>
  <c r="J99" i="1"/>
  <c r="J103" i="1"/>
  <c r="J107" i="1"/>
  <c r="K101" i="1"/>
  <c r="K105" i="1"/>
  <c r="L100" i="1"/>
  <c r="L104" i="1"/>
  <c r="M100" i="1"/>
  <c r="M103" i="1"/>
  <c r="N101" i="1"/>
  <c r="O103" i="1"/>
  <c r="O107" i="1"/>
  <c r="Q106" i="1"/>
  <c r="T107" i="1"/>
  <c r="I94" i="1"/>
  <c r="I99" i="1"/>
  <c r="I103" i="1"/>
  <c r="I107" i="1"/>
  <c r="J100" i="1"/>
  <c r="J104" i="1"/>
  <c r="K98" i="1"/>
  <c r="L101" i="1"/>
  <c r="L105" i="1"/>
  <c r="P103" i="1"/>
  <c r="P107" i="1"/>
  <c r="Q107" i="1"/>
  <c r="R105" i="1"/>
  <c r="J94" i="1"/>
  <c r="I100" i="1"/>
  <c r="I104" i="1"/>
  <c r="J101" i="1"/>
  <c r="J105" i="1"/>
  <c r="K99" i="1"/>
  <c r="K103" i="1"/>
  <c r="K107" i="1"/>
  <c r="L102" i="1"/>
  <c r="L106" i="1"/>
  <c r="M106" i="1"/>
  <c r="N103" i="1"/>
  <c r="N107" i="1"/>
  <c r="O105" i="1"/>
  <c r="P104" i="1"/>
  <c r="Q104" i="1"/>
  <c r="K58" i="1"/>
  <c r="K76" i="1" s="1"/>
  <c r="K94" i="1" s="1"/>
  <c r="N58" i="1"/>
  <c r="N76" i="1" s="1"/>
  <c r="N94" i="1" s="1"/>
  <c r="O58" i="1"/>
  <c r="O76" i="1" s="1"/>
  <c r="O94" i="1" s="1"/>
  <c r="P60" i="1"/>
  <c r="P78" i="1" s="1"/>
  <c r="P96" i="1" s="1"/>
  <c r="U59" i="1"/>
  <c r="U77" i="1" s="1"/>
  <c r="U95" i="1" s="1"/>
  <c r="S68" i="1"/>
  <c r="S86" i="1" s="1"/>
  <c r="S104" i="1" s="1"/>
  <c r="R58" i="1"/>
  <c r="R76" i="1" s="1"/>
  <c r="R94" i="1" s="1"/>
  <c r="Q58" i="1"/>
  <c r="Q76" i="1" s="1"/>
  <c r="Q94" i="1" s="1"/>
  <c r="U66" i="1"/>
  <c r="U84" i="1" s="1"/>
  <c r="U102" i="1" s="1"/>
  <c r="P88" i="1"/>
  <c r="P106" i="1" s="1"/>
  <c r="Q65" i="1"/>
  <c r="Q83" i="1" s="1"/>
  <c r="Q101" i="1" s="1"/>
  <c r="M58" i="1"/>
  <c r="M76" i="1" s="1"/>
  <c r="M94" i="1" s="1"/>
  <c r="S61" i="1"/>
  <c r="S79" i="1" s="1"/>
  <c r="S97" i="1" s="1"/>
  <c r="U58" i="1"/>
  <c r="U76" i="1" s="1"/>
  <c r="U94" i="1" s="1"/>
  <c r="U65" i="1"/>
  <c r="U83" i="1" s="1"/>
  <c r="U101" i="1" s="1"/>
  <c r="S89" i="1"/>
  <c r="S107" i="1" s="1"/>
  <c r="T58" i="1"/>
  <c r="T76" i="1" s="1"/>
  <c r="T94" i="1" s="1"/>
  <c r="K88" i="1"/>
  <c r="K106" i="1" s="1"/>
  <c r="U70" i="1"/>
  <c r="U88" i="1" s="1"/>
  <c r="U106" i="1" s="1"/>
  <c r="S88" i="1"/>
  <c r="S106" i="1" s="1"/>
  <c r="T60" i="1"/>
  <c r="T78" i="1" s="1"/>
  <c r="T96" i="1" s="1"/>
  <c r="S58" i="1"/>
  <c r="S76" i="1" s="1"/>
  <c r="S94" i="1" s="1"/>
  <c r="R66" i="1"/>
  <c r="R84" i="1" s="1"/>
  <c r="R102" i="1" s="1"/>
  <c r="R88" i="1"/>
  <c r="R106" i="1" s="1"/>
  <c r="R89" i="1"/>
  <c r="R107" i="1" s="1"/>
  <c r="K86" i="1"/>
  <c r="K104" i="1" s="1"/>
  <c r="R62" i="1"/>
  <c r="R80" i="1" s="1"/>
  <c r="R98" i="1" s="1"/>
  <c r="O86" i="1"/>
  <c r="O104" i="1" s="1"/>
  <c r="U67" i="1"/>
  <c r="U85" i="1" s="1"/>
  <c r="U103" i="1" s="1"/>
  <c r="T67" i="1"/>
  <c r="T85" i="1" s="1"/>
  <c r="T103" i="1" s="1"/>
  <c r="Q66" i="1"/>
  <c r="Q84" i="1" s="1"/>
  <c r="Q102" i="1" s="1"/>
  <c r="S67" i="1"/>
  <c r="S85" i="1" s="1"/>
  <c r="S103" i="1" s="1"/>
  <c r="R67" i="1"/>
  <c r="R85" i="1" s="1"/>
  <c r="R103" i="1" s="1"/>
  <c r="S66" i="1"/>
  <c r="S84" i="1" s="1"/>
  <c r="S102" i="1" s="1"/>
  <c r="K84" i="1"/>
  <c r="K102" i="1" s="1"/>
  <c r="P58" i="1"/>
  <c r="P76" i="1" s="1"/>
  <c r="P94" i="1" s="1"/>
  <c r="O61" i="1"/>
  <c r="O79" i="1" s="1"/>
  <c r="O97" i="1" s="1"/>
  <c r="S65" i="1"/>
  <c r="S83" i="1" s="1"/>
  <c r="S101" i="1" s="1"/>
  <c r="O88" i="1"/>
  <c r="O106" i="1" s="1"/>
  <c r="O84" i="1"/>
  <c r="O102" i="1" s="1"/>
  <c r="R64" i="1"/>
  <c r="R82" i="1" s="1"/>
  <c r="R100" i="1" s="1"/>
  <c r="N88" i="1"/>
  <c r="N106" i="1" s="1"/>
  <c r="K82" i="1"/>
  <c r="K100" i="1" s="1"/>
  <c r="Q64" i="1"/>
  <c r="Q82" i="1" s="1"/>
  <c r="Q100" i="1" s="1"/>
  <c r="U64" i="1"/>
  <c r="U82" i="1" s="1"/>
  <c r="U100" i="1" s="1"/>
  <c r="N84" i="1"/>
  <c r="N102" i="1" s="1"/>
  <c r="N87" i="1"/>
  <c r="N105" i="1" s="1"/>
  <c r="O64" i="1"/>
  <c r="O82" i="1" s="1"/>
  <c r="O100" i="1" s="1"/>
  <c r="N63" i="1"/>
  <c r="N81" i="1" s="1"/>
  <c r="N99" i="1" s="1"/>
  <c r="R63" i="1"/>
  <c r="R81" i="1" s="1"/>
  <c r="R99" i="1" s="1"/>
  <c r="M87" i="1"/>
  <c r="M105" i="1" s="1"/>
  <c r="M84" i="1"/>
  <c r="M102" i="1" s="1"/>
  <c r="M59" i="1"/>
  <c r="M77" i="1" s="1"/>
  <c r="M95" i="1" s="1"/>
  <c r="Q63" i="1"/>
  <c r="Q81" i="1" s="1"/>
  <c r="Q99" i="1" s="1"/>
  <c r="U63" i="1"/>
  <c r="U81" i="1" s="1"/>
  <c r="U99" i="1" s="1"/>
  <c r="M83" i="1"/>
  <c r="M101" i="1" s="1"/>
  <c r="T63" i="1"/>
  <c r="T81" i="1" s="1"/>
  <c r="T99" i="1" s="1"/>
  <c r="P62" i="1"/>
  <c r="P80" i="1" s="1"/>
  <c r="P98" i="1" s="1"/>
  <c r="T62" i="1"/>
  <c r="T80" i="1" s="1"/>
  <c r="T98" i="1" s="1"/>
  <c r="O62" i="1"/>
  <c r="O80" i="1" s="1"/>
  <c r="O98" i="1" s="1"/>
  <c r="S62" i="1"/>
  <c r="S80" i="1" s="1"/>
  <c r="S98" i="1" s="1"/>
  <c r="L89" i="1"/>
  <c r="L107" i="1" s="1"/>
  <c r="L58" i="1"/>
  <c r="L76" i="1" s="1"/>
  <c r="L94" i="1" s="1"/>
  <c r="N62" i="1"/>
  <c r="N80" i="1" s="1"/>
  <c r="N98" i="1" s="1"/>
  <c r="L85" i="1"/>
  <c r="L103" i="1" s="1"/>
  <c r="L60" i="1"/>
  <c r="L78" i="1" s="1"/>
  <c r="L96" i="1" s="1"/>
  <c r="M62" i="1"/>
  <c r="M80" i="1" s="1"/>
  <c r="M98" i="1" s="1"/>
  <c r="M61" i="1"/>
  <c r="M79" i="1" s="1"/>
  <c r="M97" i="1" s="1"/>
  <c r="Q61" i="1"/>
  <c r="Q79" i="1" s="1"/>
  <c r="Q97" i="1" s="1"/>
  <c r="U61" i="1"/>
  <c r="U79" i="1" s="1"/>
  <c r="U97" i="1" s="1"/>
  <c r="L61" i="1"/>
  <c r="L79" i="1" s="1"/>
  <c r="L97" i="1" s="1"/>
  <c r="N60" i="1"/>
  <c r="N78" i="1" s="1"/>
  <c r="N96" i="1" s="1"/>
  <c r="R60" i="1"/>
  <c r="R78" i="1" s="1"/>
  <c r="R96" i="1" s="1"/>
  <c r="M60" i="1"/>
  <c r="M78" i="1" s="1"/>
  <c r="M96" i="1" s="1"/>
  <c r="Q60" i="1"/>
  <c r="Q78" i="1" s="1"/>
  <c r="Q96" i="1" s="1"/>
  <c r="U60" i="1"/>
  <c r="U78" i="1" s="1"/>
  <c r="U96" i="1" s="1"/>
  <c r="H78" i="1"/>
  <c r="H96" i="1" s="1"/>
  <c r="O60" i="1"/>
  <c r="O78" i="1" s="1"/>
  <c r="O96" i="1" s="1"/>
  <c r="S60" i="1"/>
  <c r="S78" i="1" s="1"/>
  <c r="S96" i="1" s="1"/>
  <c r="J79" i="1"/>
  <c r="J97" i="1" s="1"/>
  <c r="Q59" i="1"/>
  <c r="Q77" i="1" s="1"/>
  <c r="Q95" i="1" s="1"/>
  <c r="P59" i="1"/>
  <c r="P77" i="1" s="1"/>
  <c r="P95" i="1" s="1"/>
  <c r="I87" i="1"/>
  <c r="I105" i="1" s="1"/>
  <c r="L59" i="1"/>
  <c r="L77" i="1" s="1"/>
  <c r="L95" i="1" s="1"/>
  <c r="T59" i="1"/>
  <c r="T77" i="1" s="1"/>
  <c r="T95" i="1" s="1"/>
  <c r="I83" i="1"/>
  <c r="I101" i="1" s="1"/>
  <c r="N59" i="1"/>
  <c r="N77" i="1" s="1"/>
  <c r="N95" i="1" s="1"/>
  <c r="R59" i="1"/>
  <c r="R77" i="1" s="1"/>
  <c r="R95" i="1" s="1"/>
  <c r="I78" i="1"/>
  <c r="I96" i="1" s="1"/>
  <c r="H77" i="1"/>
  <c r="H95" i="1" s="1"/>
  <c r="I79" i="1"/>
  <c r="I97" i="1" s="1"/>
  <c r="D39" i="7" l="1"/>
  <c r="I110" i="1"/>
</calcChain>
</file>

<file path=xl/sharedStrings.xml><?xml version="1.0" encoding="utf-8"?>
<sst xmlns="http://schemas.openxmlformats.org/spreadsheetml/2006/main" count="466" uniqueCount="156">
  <si>
    <t>160+120*</t>
  </si>
  <si>
    <t>130.443159075+122.051659792*</t>
  </si>
  <si>
    <t>115.012125212+129.94809368*</t>
  </si>
  <si>
    <t>130.97848424+121.877717195*</t>
  </si>
  <si>
    <t>144.614059774+126.186348427*</t>
  </si>
  <si>
    <t>114.550840481+128.056067155*</t>
  </si>
  <si>
    <t>148.547319499+131.535075574*</t>
  </si>
  <si>
    <t>137.04252489+128.541488272*</t>
  </si>
  <si>
    <t>131.423731798+141.791954896*</t>
  </si>
  <si>
    <t>147.618805042+111.623970215*</t>
  </si>
  <si>
    <t>116.365245534+108.234297256*</t>
  </si>
  <si>
    <t>128.124037151+114.9932889*</t>
  </si>
  <si>
    <t>134.514537588+108.816759628*</t>
  </si>
  <si>
    <t>132.53432266+119.64627128*</t>
  </si>
  <si>
    <t>List8</t>
  </si>
  <si>
    <t>randseed(42)</t>
  </si>
  <si>
    <t>x</t>
  </si>
  <si>
    <t>y</t>
  </si>
  <si>
    <t>Score</t>
  </si>
  <si>
    <t>159.443159075+120.051659792*</t>
  </si>
  <si>
    <t>144.012125212+127.94809368*</t>
  </si>
  <si>
    <t>159.97848424+119.877717195*</t>
  </si>
  <si>
    <t>173.614059774+124.186348427*</t>
  </si>
  <si>
    <t>143.550840481+126.056067155*</t>
  </si>
  <si>
    <t>177.547319499+129.535075574*</t>
  </si>
  <si>
    <t>166.04252489+126.541488272*</t>
  </si>
  <si>
    <t>160.423731798+139.791954896*</t>
  </si>
  <si>
    <t>176.618805042+109.623970215*</t>
  </si>
  <si>
    <t>145.365245534+106.234297256*</t>
  </si>
  <si>
    <t>157.124037151+112.9932889*</t>
  </si>
  <si>
    <t>163.514537588+106.816759628*</t>
  </si>
  <si>
    <t>161.53432266+117.64627128*</t>
  </si>
  <si>
    <t>100159864.658</t>
  </si>
  <si>
    <t>144.568966112+127.89643388*</t>
  </si>
  <si>
    <t>160.53532514+119.826057395*</t>
  </si>
  <si>
    <t>174.170900674+124.134688627*</t>
  </si>
  <si>
    <t>144.107681381+126.004407355*</t>
  </si>
  <si>
    <t>178.104160399+129.483415774*</t>
  </si>
  <si>
    <t>166.59936579+126.489828472*</t>
  </si>
  <si>
    <t>160.980572698+139.740295096*</t>
  </si>
  <si>
    <t>177.175645942+109.572310415*</t>
  </si>
  <si>
    <t>145.922086434+106.182637456*</t>
  </si>
  <si>
    <t>157.680878051+112.9416291*</t>
  </si>
  <si>
    <t>164.071378488+106.765099828*</t>
  </si>
  <si>
    <t>162.09116356+117.59461148*</t>
  </si>
  <si>
    <t>100497594.778</t>
  </si>
  <si>
    <t>2757532.4265076</t>
  </si>
  <si>
    <t>2175969.7276296</t>
  </si>
  <si>
    <t>2427464.2102984</t>
  </si>
  <si>
    <t>135917.25057512</t>
  </si>
  <si>
    <t>274613.8253208</t>
  </si>
  <si>
    <t>1750670.9590048</t>
  </si>
  <si>
    <t>2684244.7600248</t>
  </si>
  <si>
    <t>2162838.7761652</t>
  </si>
  <si>
    <t>2292690.8778704</t>
  </si>
  <si>
    <t>2315775.184422</t>
  </si>
  <si>
    <t>815254.5435384</t>
  </si>
  <si>
    <t>1469836.2817488</t>
  </si>
  <si>
    <t>1570662.2944796</t>
  </si>
  <si>
    <t>-4201767.507042</t>
  </si>
  <si>
    <t>5082656.465194</t>
  </si>
  <si>
    <t>56348.1533160006</t>
  </si>
  <si>
    <t>2098675.404364</t>
  </si>
  <si>
    <t>6799282.682486</t>
  </si>
  <si>
    <t>-6237249.5203998</t>
  </si>
  <si>
    <t>6123644.775808</t>
  </si>
  <si>
    <t>6794363.963898</t>
  </si>
  <si>
    <t>3666074.29727</t>
  </si>
  <si>
    <t>-6141325.9446224</t>
  </si>
  <si>
    <t>-6581578.5689038</t>
  </si>
  <si>
    <t>515952.414459999</t>
  </si>
  <si>
    <t>1354962.205548</t>
  </si>
  <si>
    <t>-5201017.474856</t>
  </si>
  <si>
    <t>-2928281.328924</t>
  </si>
  <si>
    <t>-3620744.881838</t>
  </si>
  <si>
    <t>3065853.449624</t>
  </si>
  <si>
    <t>6879042.756866</t>
  </si>
  <si>
    <t>-6922821.85914676</t>
  </si>
  <si>
    <t>5374812.28417</t>
  </si>
  <si>
    <t>6236878.759482</t>
  </si>
  <si>
    <t>-3694749.19492</t>
  </si>
  <si>
    <t>3776999.288958</t>
  </si>
  <si>
    <t>888924.925462</t>
  </si>
  <si>
    <t>-2508372.221628</t>
  </si>
  <si>
    <t>6771239.06606</t>
  </si>
  <si>
    <t>-6433293.5540762</t>
  </si>
  <si>
    <t>-6729364.3283076</t>
  </si>
  <si>
    <t>-3922532.959548</t>
  </si>
  <si>
    <t>6923584.617068</t>
  </si>
  <si>
    <t>-3984279.169458</t>
  </si>
  <si>
    <t>-6807205.0420962</t>
  </si>
  <si>
    <t>-1749343.459654</t>
  </si>
  <si>
    <t>-5964163.980481</t>
  </si>
  <si>
    <t>-1872752.75565</t>
  </si>
  <si>
    <t>543550.509418</t>
  </si>
  <si>
    <t>-4332166.465242</t>
  </si>
  <si>
    <t>-392666.533854</t>
  </si>
  <si>
    <t>4419884.414022</t>
  </si>
  <si>
    <t>5848124.442594</t>
  </si>
  <si>
    <t>4409461.016072</t>
  </si>
  <si>
    <t>665146.752312</t>
  </si>
  <si>
    <t>-5174068.85828</t>
  </si>
  <si>
    <t>-5162643.298386</t>
  </si>
  <si>
    <t>6382963.097938</t>
  </si>
  <si>
    <t>2394137.151098</t>
  </si>
  <si>
    <t>5326467.62354</t>
  </si>
  <si>
    <t>2286155.951324</t>
  </si>
  <si>
    <t>3171810.352914</t>
  </si>
  <si>
    <t>6341102.872538</t>
  </si>
  <si>
    <t>-4830577.504102</t>
  </si>
  <si>
    <t>5501869.445982</t>
  </si>
  <si>
    <t>6086494.942024</t>
  </si>
  <si>
    <t>-4411566.61316</t>
  </si>
  <si>
    <t>-6605928.630049</t>
  </si>
  <si>
    <t>1777021.7941</t>
  </si>
  <si>
    <t>4391268.176372</t>
  </si>
  <si>
    <t>-6294284.5083986</t>
  </si>
  <si>
    <t>3597431.81392</t>
  </si>
  <si>
    <t>4951438.939244</t>
  </si>
  <si>
    <t>-6825778.0492524</t>
  </si>
  <si>
    <t>3616143.602918</t>
  </si>
  <si>
    <t>-1645897.056398</t>
  </si>
  <si>
    <t>-6230771.9231926</t>
  </si>
  <si>
    <t>-2596299.710816</t>
  </si>
  <si>
    <t>2383028.350682</t>
  </si>
  <si>
    <t>-6931875.01930868</t>
  </si>
  <si>
    <t>5359386.62679</t>
  </si>
  <si>
    <t>-4236551.95733</t>
  </si>
  <si>
    <t>2503611.157754</t>
  </si>
  <si>
    <t>-5390114.660812</t>
  </si>
  <si>
    <t>-4848876.217304</t>
  </si>
  <si>
    <t>-2350939.421404</t>
  </si>
  <si>
    <t>-188981.916858</t>
  </si>
  <si>
    <t>5511052.999858</t>
  </si>
  <si>
    <t>2079656.556236</t>
  </si>
  <si>
    <t>-4371688.897534</t>
  </si>
  <si>
    <t>-2390436.1908</t>
  </si>
  <si>
    <t>140+85.3589838486*</t>
  </si>
  <si>
    <t>180+120*</t>
  </si>
  <si>
    <t>170+102.679491924*</t>
  </si>
  <si>
    <t>140+120*</t>
  </si>
  <si>
    <t>170+137.320508076*</t>
  </si>
  <si>
    <t>150+102.679491924*</t>
  </si>
  <si>
    <t>150+137.320508076*</t>
  </si>
  <si>
    <t>160+85.3589838486*</t>
  </si>
  <si>
    <t>180+85.3589838486*</t>
  </si>
  <si>
    <t>121695771.501</t>
  </si>
  <si>
    <t>Positions éventuelles</t>
  </si>
  <si>
    <t>Matrice des random</t>
  </si>
  <si>
    <t>Matrice des 1 et 0</t>
  </si>
  <si>
    <t>Position des planètes</t>
  </si>
  <si>
    <t>Matrice des distances</t>
  </si>
  <si>
    <t>Random (écrite comme sur HP)</t>
  </si>
  <si>
    <t>Matrice des produits</t>
  </si>
  <si>
    <t>Matrice des forces</t>
  </si>
  <si>
    <t>124434522.435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</si>
</sst>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F0000"/>
        <bgColor indexed="64"/>
      </patternFill>
    </fill>
    <fill>
      <patternFill patternType="solid">
        <fgColor rgb="FF009F00"/>
        <bgColor indexed="64"/>
      </patternFill>
    </fill>
    <fill>
      <patternFill patternType="solid">
        <fgColor rgb="FF00009F"/>
        <bgColor indexed="64"/>
      </patternFill>
    </fill>
    <fill>
      <patternFill patternType="solid">
        <fgColor rgb="FF9F9F00"/>
        <bgColor indexed="64"/>
      </patternFill>
    </fill>
    <fill>
      <patternFill patternType="solid">
        <fgColor rgb="FF9F009F"/>
        <bgColor indexed="64"/>
      </patternFill>
    </fill>
    <fill>
      <patternFill patternType="solid">
        <fgColor rgb="FF009F9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15" borderId="10" xfId="0" applyFill="1" applyBorder="1"/>
    <xf numFmtId="0" fontId="0" fillId="15" borderId="11" xfId="0" applyFill="1" applyBorder="1"/>
    <xf numFmtId="0" fontId="0" fillId="15" borderId="11" xfId="0" applyNumberFormat="1" applyFill="1" applyBorder="1"/>
    <xf numFmtId="0" fontId="0" fillId="15" borderId="12" xfId="0" applyFill="1" applyBorder="1"/>
    <xf numFmtId="0" fontId="2" fillId="0" borderId="0" xfId="0" applyFont="1"/>
    <xf numFmtId="0" fontId="0" fillId="14" borderId="10" xfId="0" applyFill="1" applyBorder="1"/>
    <xf numFmtId="0" fontId="0" fillId="2" borderId="11" xfId="0" applyFill="1" applyBorder="1"/>
    <xf numFmtId="0" fontId="0" fillId="3" borderId="11" xfId="0" applyFill="1" applyBorder="1"/>
    <xf numFmtId="0" fontId="0" fillId="4" borderId="11" xfId="0" applyFill="1" applyBorder="1"/>
    <xf numFmtId="0" fontId="0" fillId="5" borderId="11" xfId="0" applyFill="1" applyBorder="1"/>
    <xf numFmtId="0" fontId="0" fillId="6" borderId="11" xfId="0" applyFill="1" applyBorder="1"/>
    <xf numFmtId="0" fontId="0" fillId="7" borderId="11" xfId="0" applyFill="1" applyBorder="1"/>
    <xf numFmtId="0" fontId="0" fillId="8" borderId="11" xfId="0" applyFill="1" applyBorder="1"/>
    <xf numFmtId="0" fontId="0" fillId="9" borderId="11" xfId="0" applyFill="1" applyBorder="1"/>
    <xf numFmtId="0" fontId="0" fillId="10" borderId="11" xfId="0" applyFill="1" applyBorder="1"/>
    <xf numFmtId="0" fontId="0" fillId="11" borderId="11" xfId="0" applyFill="1" applyBorder="1"/>
    <xf numFmtId="0" fontId="0" fillId="12" borderId="11" xfId="0" applyFill="1" applyBorder="1"/>
    <xf numFmtId="0" fontId="0" fillId="13" borderId="12" xfId="0" applyFill="1" applyBorder="1"/>
    <xf numFmtId="0" fontId="0" fillId="13" borderId="11" xfId="0" applyFill="1" applyBorder="1"/>
    <xf numFmtId="0" fontId="0" fillId="0" borderId="1" xfId="0" applyBorder="1"/>
    <xf numFmtId="0" fontId="0" fillId="14" borderId="3" xfId="0" applyFill="1" applyBorder="1"/>
    <xf numFmtId="0" fontId="0" fillId="2" borderId="3" xfId="0" applyFill="1" applyBorder="1"/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0" fillId="12" borderId="3" xfId="0" applyFill="1" applyBorder="1"/>
    <xf numFmtId="0" fontId="0" fillId="13" borderId="4" xfId="0" applyFill="1" applyBorder="1"/>
    <xf numFmtId="0" fontId="0" fillId="14" borderId="5" xfId="0" applyFill="1" applyBorder="1"/>
    <xf numFmtId="0" fontId="0" fillId="2" borderId="5" xfId="0" applyFill="1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6" borderId="5" xfId="0" applyFill="1" applyBorder="1"/>
    <xf numFmtId="0" fontId="0" fillId="7" borderId="5" xfId="0" applyFill="1" applyBorder="1"/>
    <xf numFmtId="0" fontId="0" fillId="8" borderId="5" xfId="0" applyFill="1" applyBorder="1"/>
    <xf numFmtId="0" fontId="0" fillId="9" borderId="5" xfId="0" applyFill="1" applyBorder="1"/>
    <xf numFmtId="0" fontId="0" fillId="10" borderId="5" xfId="0" applyFill="1" applyBorder="1"/>
    <xf numFmtId="0" fontId="0" fillId="11" borderId="5" xfId="0" applyFill="1" applyBorder="1"/>
    <xf numFmtId="0" fontId="0" fillId="12" borderId="5" xfId="0" applyFill="1" applyBorder="1"/>
    <xf numFmtId="0" fontId="0" fillId="13" borderId="7" xfId="0" applyFill="1" applyBorder="1"/>
    <xf numFmtId="0" fontId="0" fillId="0" borderId="13" xfId="0" applyBorder="1"/>
    <xf numFmtId="0" fontId="0" fillId="0" borderId="14" xfId="0" applyBorder="1"/>
    <xf numFmtId="0" fontId="0" fillId="0" borderId="11" xfId="0" applyFill="1" applyBorder="1"/>
    <xf numFmtId="0" fontId="0" fillId="0" borderId="6" xfId="0" applyNumberFormat="1" applyBorder="1"/>
    <xf numFmtId="0" fontId="0" fillId="0" borderId="0" xfId="0" applyFill="1" applyBorder="1"/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F9F"/>
      <color rgb="FF9F009F"/>
      <color rgb="FF9F9F00"/>
      <color rgb="FF00009F"/>
      <color rgb="FF009F00"/>
      <color rgb="FF9F0000"/>
      <color rgb="FF00FFFF"/>
      <color rgb="FFFF00FF"/>
      <color rgb="FFFF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J110"/>
  <sheetViews>
    <sheetView tabSelected="1" topLeftCell="A9" workbookViewId="0">
      <pane ySplit="11475" topLeftCell="A110"/>
      <selection activeCell="M18" sqref="M18:N18"/>
      <selection pane="bottomLeft" activeCell="A110" sqref="A110:XFD110"/>
    </sheetView>
  </sheetViews>
  <sheetFormatPr baseColWidth="10" defaultRowHeight="14.25" x14ac:dyDescent="0.45"/>
  <cols>
    <col min="1" max="1" width="12.73046875" bestFit="1" customWidth="1"/>
    <col min="2" max="2" width="7.1328125" customWidth="1"/>
    <col min="3" max="3" width="5.86328125" bestFit="1" customWidth="1"/>
    <col min="4" max="25" width="10" customWidth="1"/>
  </cols>
  <sheetData>
    <row r="1" spans="1:14" ht="14.65" thickBot="1" x14ac:dyDescent="0.5"/>
    <row r="2" spans="1:14" x14ac:dyDescent="0.45">
      <c r="A2" s="12" t="s">
        <v>15</v>
      </c>
      <c r="H2" s="16" t="s">
        <v>147</v>
      </c>
    </row>
    <row r="3" spans="1:14" ht="14.65" thickBot="1" x14ac:dyDescent="0.5">
      <c r="A3" s="13">
        <v>0.19987374949699999</v>
      </c>
      <c r="H3" t="s">
        <v>14</v>
      </c>
    </row>
    <row r="4" spans="1:14" x14ac:dyDescent="0.45">
      <c r="A4" s="13">
        <v>0.86304689037100002</v>
      </c>
      <c r="G4" s="17">
        <v>1</v>
      </c>
      <c r="H4" s="11" t="s">
        <v>0</v>
      </c>
      <c r="I4" s="11" t="s">
        <v>0</v>
      </c>
      <c r="J4" s="11" t="s">
        <v>0</v>
      </c>
      <c r="K4" s="11" t="s">
        <v>0</v>
      </c>
      <c r="L4" s="11" t="s">
        <v>0</v>
      </c>
      <c r="M4" s="5">
        <v>160</v>
      </c>
      <c r="N4" s="6">
        <v>120</v>
      </c>
    </row>
    <row r="5" spans="1:14" x14ac:dyDescent="0.45">
      <c r="A5" s="13">
        <v>0.50402486809400004</v>
      </c>
      <c r="G5" s="18">
        <v>2</v>
      </c>
      <c r="H5" s="10" t="s">
        <v>1</v>
      </c>
      <c r="I5" s="10" t="s">
        <v>19</v>
      </c>
      <c r="J5" s="10" t="s">
        <v>0</v>
      </c>
      <c r="K5" s="10" t="s">
        <v>0</v>
      </c>
      <c r="L5" s="10" t="s">
        <v>140</v>
      </c>
      <c r="M5" s="5">
        <v>140</v>
      </c>
      <c r="N5" s="6">
        <v>120</v>
      </c>
    </row>
    <row r="6" spans="1:14" x14ac:dyDescent="0.45">
      <c r="A6" s="13">
        <v>0.64990538602600001</v>
      </c>
      <c r="G6" s="19">
        <v>3</v>
      </c>
      <c r="H6" s="10" t="s">
        <v>2</v>
      </c>
      <c r="I6" s="10" t="s">
        <v>20</v>
      </c>
      <c r="J6" s="10" t="s">
        <v>33</v>
      </c>
      <c r="K6" s="10" t="s">
        <v>137</v>
      </c>
      <c r="L6" s="10" t="s">
        <v>137</v>
      </c>
      <c r="M6" s="5">
        <v>140</v>
      </c>
      <c r="N6" s="61">
        <v>85.358983848622458</v>
      </c>
    </row>
    <row r="7" spans="1:14" x14ac:dyDescent="0.45">
      <c r="A7" s="13">
        <v>0.98566304874900001</v>
      </c>
      <c r="G7" s="20">
        <v>4</v>
      </c>
      <c r="H7" s="10" t="s">
        <v>3</v>
      </c>
      <c r="I7" s="10" t="s">
        <v>21</v>
      </c>
      <c r="J7" s="10" t="s">
        <v>34</v>
      </c>
      <c r="K7" s="10" t="s">
        <v>138</v>
      </c>
      <c r="L7" s="10" t="s">
        <v>143</v>
      </c>
      <c r="M7" s="62">
        <v>150</v>
      </c>
      <c r="N7" s="6">
        <v>137.32050807568876</v>
      </c>
    </row>
    <row r="8" spans="1:14" x14ac:dyDescent="0.45">
      <c r="A8" s="13">
        <v>5.44821771143E-2</v>
      </c>
      <c r="G8" s="21">
        <v>5</v>
      </c>
      <c r="H8" s="10" t="s">
        <v>4</v>
      </c>
      <c r="I8" s="10" t="s">
        <v>22</v>
      </c>
      <c r="J8" s="10" t="s">
        <v>35</v>
      </c>
      <c r="K8" s="10" t="s">
        <v>139</v>
      </c>
      <c r="L8" s="10" t="s">
        <v>139</v>
      </c>
      <c r="M8" s="62">
        <v>170</v>
      </c>
      <c r="N8" s="6">
        <v>102.67949192431124</v>
      </c>
    </row>
    <row r="9" spans="1:14" x14ac:dyDescent="0.45">
      <c r="A9" s="13">
        <v>0.93740319827200003</v>
      </c>
      <c r="G9" s="22">
        <v>6</v>
      </c>
      <c r="H9" s="10" t="s">
        <v>5</v>
      </c>
      <c r="I9" s="10" t="s">
        <v>23</v>
      </c>
      <c r="J9" s="10" t="s">
        <v>36</v>
      </c>
      <c r="K9" s="10" t="s">
        <v>140</v>
      </c>
      <c r="L9" s="10" t="s">
        <v>140</v>
      </c>
      <c r="M9" s="62">
        <v>140</v>
      </c>
      <c r="N9" s="6">
        <v>120</v>
      </c>
    </row>
    <row r="10" spans="1:14" x14ac:dyDescent="0.45">
      <c r="A10" s="13">
        <v>0.98531171170700005</v>
      </c>
      <c r="G10" s="23">
        <v>7</v>
      </c>
      <c r="H10" s="10" t="s">
        <v>6</v>
      </c>
      <c r="I10" s="10" t="s">
        <v>24</v>
      </c>
      <c r="J10" s="10" t="s">
        <v>37</v>
      </c>
      <c r="K10" s="10" t="s">
        <v>141</v>
      </c>
      <c r="L10" s="10" t="s">
        <v>0</v>
      </c>
      <c r="M10" s="62">
        <v>160</v>
      </c>
      <c r="N10" s="6">
        <v>120</v>
      </c>
    </row>
    <row r="11" spans="1:14" x14ac:dyDescent="0.45">
      <c r="A11" s="13">
        <v>0.76186244980499995</v>
      </c>
      <c r="G11" s="10">
        <v>8</v>
      </c>
      <c r="H11" s="10" t="s">
        <v>7</v>
      </c>
      <c r="I11" s="10" t="s">
        <v>25</v>
      </c>
      <c r="J11" s="10" t="s">
        <v>38</v>
      </c>
      <c r="K11" s="10" t="s">
        <v>139</v>
      </c>
      <c r="L11" s="10" t="s">
        <v>139</v>
      </c>
      <c r="M11" s="62">
        <v>170</v>
      </c>
      <c r="N11" s="6">
        <v>102.67949192431124</v>
      </c>
    </row>
    <row r="12" spans="1:14" x14ac:dyDescent="0.45">
      <c r="A12" s="13">
        <v>6.13338610984E-2</v>
      </c>
      <c r="G12" s="24">
        <v>9</v>
      </c>
      <c r="H12" s="10" t="s">
        <v>8</v>
      </c>
      <c r="I12" s="10" t="s">
        <v>26</v>
      </c>
      <c r="J12" s="10" t="s">
        <v>39</v>
      </c>
      <c r="K12" s="10" t="s">
        <v>142</v>
      </c>
      <c r="L12" s="10" t="s">
        <v>142</v>
      </c>
      <c r="M12" s="62">
        <v>150</v>
      </c>
      <c r="N12" s="6">
        <v>102.67949192431124</v>
      </c>
    </row>
    <row r="13" spans="1:14" x14ac:dyDescent="0.45">
      <c r="A13" s="13">
        <v>2.9887245078300002E-2</v>
      </c>
      <c r="G13" s="25">
        <v>10</v>
      </c>
      <c r="H13" s="10" t="s">
        <v>9</v>
      </c>
      <c r="I13" s="10" t="s">
        <v>27</v>
      </c>
      <c r="J13" s="10" t="s">
        <v>40</v>
      </c>
      <c r="K13" s="10" t="s">
        <v>143</v>
      </c>
      <c r="L13" s="10" t="s">
        <v>143</v>
      </c>
      <c r="M13" s="62">
        <v>150</v>
      </c>
      <c r="N13" s="6">
        <v>137.32050807568876</v>
      </c>
    </row>
    <row r="14" spans="1:14" x14ac:dyDescent="0.45">
      <c r="A14" s="13">
        <v>0.53685374388999996</v>
      </c>
      <c r="G14" s="26">
        <v>11</v>
      </c>
      <c r="H14" s="10" t="s">
        <v>10</v>
      </c>
      <c r="I14" s="10" t="s">
        <v>28</v>
      </c>
      <c r="J14" s="10" t="s">
        <v>41</v>
      </c>
      <c r="K14" s="10" t="s">
        <v>0</v>
      </c>
      <c r="L14" s="10" t="s">
        <v>0</v>
      </c>
      <c r="M14" s="62">
        <v>160</v>
      </c>
      <c r="N14" s="6">
        <v>120</v>
      </c>
    </row>
    <row r="15" spans="1:14" x14ac:dyDescent="0.45">
      <c r="A15" s="13">
        <v>0.59678301468200001</v>
      </c>
      <c r="G15" s="27">
        <v>12</v>
      </c>
      <c r="H15" s="10" t="s">
        <v>11</v>
      </c>
      <c r="I15" s="10" t="s">
        <v>29</v>
      </c>
      <c r="J15" s="10" t="s">
        <v>42</v>
      </c>
      <c r="K15" s="10" t="s">
        <v>144</v>
      </c>
      <c r="L15" s="10" t="s">
        <v>144</v>
      </c>
      <c r="M15" s="62">
        <v>160</v>
      </c>
      <c r="N15" s="61">
        <v>85.358983848622458</v>
      </c>
    </row>
    <row r="16" spans="1:14" x14ac:dyDescent="0.45">
      <c r="A16" s="13">
        <v>0.12849875179600001</v>
      </c>
      <c r="G16" s="28">
        <v>13</v>
      </c>
      <c r="H16" s="10" t="s">
        <v>12</v>
      </c>
      <c r="I16" s="10" t="s">
        <v>30</v>
      </c>
      <c r="J16" s="10" t="s">
        <v>43</v>
      </c>
      <c r="K16" s="10" t="s">
        <v>145</v>
      </c>
      <c r="L16" s="10" t="s">
        <v>0</v>
      </c>
      <c r="M16" s="62">
        <v>160</v>
      </c>
      <c r="N16" s="6">
        <v>120</v>
      </c>
    </row>
    <row r="17" spans="1:36" ht="14.65" thickBot="1" x14ac:dyDescent="0.5">
      <c r="A17" s="13">
        <v>0.290837047934</v>
      </c>
      <c r="G17" s="30">
        <v>14</v>
      </c>
      <c r="H17" s="10" t="s">
        <v>13</v>
      </c>
      <c r="I17" s="10" t="s">
        <v>31</v>
      </c>
      <c r="J17" s="10" t="s">
        <v>44</v>
      </c>
      <c r="K17" s="10" t="s">
        <v>142</v>
      </c>
      <c r="L17" s="10" t="s">
        <v>142</v>
      </c>
      <c r="M17" s="8">
        <v>150</v>
      </c>
      <c r="N17" s="6">
        <v>102.67949192431124</v>
      </c>
    </row>
    <row r="18" spans="1:36" ht="14.65" thickBot="1" x14ac:dyDescent="0.5">
      <c r="A18" s="13">
        <v>0.24137536558299999</v>
      </c>
      <c r="G18" s="31" t="s">
        <v>18</v>
      </c>
      <c r="H18" s="31"/>
      <c r="I18" s="31" t="s">
        <v>32</v>
      </c>
      <c r="J18" s="31" t="s">
        <v>45</v>
      </c>
      <c r="K18" s="31" t="s">
        <v>146</v>
      </c>
      <c r="L18" s="60" t="s">
        <v>155</v>
      </c>
      <c r="M18" s="63">
        <v>124434522.47971633</v>
      </c>
      <c r="N18" s="63"/>
    </row>
    <row r="19" spans="1:36" x14ac:dyDescent="0.45">
      <c r="A19" s="14">
        <v>0.71898953211600003</v>
      </c>
    </row>
    <row r="20" spans="1:36" ht="14.65" thickBot="1" x14ac:dyDescent="0.5">
      <c r="A20" s="13">
        <v>0.99136019691900001</v>
      </c>
      <c r="C20" s="16" t="s">
        <v>150</v>
      </c>
      <c r="G20" s="16" t="s">
        <v>148</v>
      </c>
    </row>
    <row r="21" spans="1:36" ht="14.65" thickBot="1" x14ac:dyDescent="0.5">
      <c r="A21" s="13">
        <v>5.5127243466600003E-3</v>
      </c>
      <c r="C21" s="1"/>
      <c r="D21" s="58" t="s">
        <v>16</v>
      </c>
      <c r="E21" s="59" t="s">
        <v>17</v>
      </c>
      <c r="G21" s="31"/>
      <c r="H21" s="32">
        <v>1</v>
      </c>
      <c r="I21" s="33">
        <v>2</v>
      </c>
      <c r="J21" s="34">
        <v>3</v>
      </c>
      <c r="K21" s="35">
        <v>4</v>
      </c>
      <c r="L21" s="36">
        <v>5</v>
      </c>
      <c r="M21" s="37">
        <v>6</v>
      </c>
      <c r="N21" s="38">
        <v>7</v>
      </c>
      <c r="O21" s="2">
        <v>8</v>
      </c>
      <c r="P21" s="39">
        <v>9</v>
      </c>
      <c r="Q21" s="40">
        <v>10</v>
      </c>
      <c r="R21" s="41">
        <v>11</v>
      </c>
      <c r="S21" s="42">
        <v>12</v>
      </c>
      <c r="T21" s="43">
        <v>13</v>
      </c>
      <c r="U21" s="44">
        <v>14</v>
      </c>
      <c r="W21" t="s">
        <v>152</v>
      </c>
    </row>
    <row r="22" spans="1:36" x14ac:dyDescent="0.45">
      <c r="A22" s="13">
        <v>0.88391516315499996</v>
      </c>
      <c r="C22" s="17">
        <v>1</v>
      </c>
      <c r="D22" s="5">
        <v>160</v>
      </c>
      <c r="E22" s="6">
        <v>120</v>
      </c>
      <c r="G22" s="45">
        <v>1</v>
      </c>
      <c r="H22" s="1">
        <v>0</v>
      </c>
      <c r="I22" s="2">
        <f>200000*14*A81</f>
        <v>2757532.4265076001</v>
      </c>
      <c r="J22" s="2">
        <f>200000*14*A82</f>
        <v>2175969.7276296001</v>
      </c>
      <c r="K22" s="2">
        <f>200000*14*A83</f>
        <v>2427464.2102983999</v>
      </c>
      <c r="L22" s="2">
        <f>200000*14*A84</f>
        <v>135917.25057512001</v>
      </c>
      <c r="M22" s="2">
        <f>200000*14*A85</f>
        <v>274613.82532080001</v>
      </c>
      <c r="N22" s="2">
        <f>200000*14*A86</f>
        <v>1750670.9590048001</v>
      </c>
      <c r="O22" s="2">
        <f>200000*14*A87</f>
        <v>2684244.7600248</v>
      </c>
      <c r="P22" s="2">
        <f>200000*14*A88</f>
        <v>2162838.7761651999</v>
      </c>
      <c r="Q22" s="2">
        <f>200000*14*A89</f>
        <v>2292690.8778704</v>
      </c>
      <c r="R22" s="2">
        <f>200000*14*A90</f>
        <v>2315775.1844220003</v>
      </c>
      <c r="S22" s="2">
        <f>200000*14*A91</f>
        <v>815254.54353839997</v>
      </c>
      <c r="T22" s="2">
        <f>200000*14*A92</f>
        <v>1469836.2817488001</v>
      </c>
      <c r="U22" s="3">
        <f>200000*14*A93</f>
        <v>1570662.2944795999</v>
      </c>
      <c r="W22">
        <v>0</v>
      </c>
      <c r="X22" t="s">
        <v>46</v>
      </c>
      <c r="Y22" t="s">
        <v>47</v>
      </c>
      <c r="Z22" t="s">
        <v>48</v>
      </c>
      <c r="AA22" t="s">
        <v>49</v>
      </c>
      <c r="AB22" t="s">
        <v>50</v>
      </c>
      <c r="AC22" t="s">
        <v>51</v>
      </c>
      <c r="AD22" t="s">
        <v>52</v>
      </c>
      <c r="AE22" t="s">
        <v>53</v>
      </c>
      <c r="AF22" t="s">
        <v>54</v>
      </c>
      <c r="AG22" t="s">
        <v>55</v>
      </c>
      <c r="AH22" t="s">
        <v>56</v>
      </c>
      <c r="AI22" t="s">
        <v>57</v>
      </c>
      <c r="AJ22" t="s">
        <v>58</v>
      </c>
    </row>
    <row r="23" spans="1:36" x14ac:dyDescent="0.45">
      <c r="A23" s="13">
        <v>0.94549133996300005</v>
      </c>
      <c r="C23" s="18">
        <v>2</v>
      </c>
      <c r="D23" s="5">
        <v>140</v>
      </c>
      <c r="E23" s="6">
        <v>120</v>
      </c>
      <c r="G23" s="46">
        <v>2</v>
      </c>
      <c r="H23" s="4">
        <v>2757532.4265076001</v>
      </c>
      <c r="I23" s="5"/>
      <c r="J23" s="5">
        <v>-4201767.5070420001</v>
      </c>
      <c r="K23" s="5">
        <v>5082656.4651939999</v>
      </c>
      <c r="L23" s="5">
        <v>56348.153316000629</v>
      </c>
      <c r="M23" s="5">
        <v>2098675.4043640001</v>
      </c>
      <c r="N23" s="5">
        <v>6799282.6824860005</v>
      </c>
      <c r="O23" s="5">
        <v>-6237249.5203998005</v>
      </c>
      <c r="P23" s="5">
        <v>6123644.775808</v>
      </c>
      <c r="Q23" s="5">
        <v>6794363.9638980003</v>
      </c>
      <c r="R23" s="5">
        <v>3666074.2972699995</v>
      </c>
      <c r="S23" s="5">
        <v>-6141325.9446224002</v>
      </c>
      <c r="T23" s="5">
        <v>-6581578.5689038001</v>
      </c>
      <c r="U23" s="6">
        <v>515952.41445999942</v>
      </c>
      <c r="W23" t="s">
        <v>46</v>
      </c>
      <c r="X23">
        <v>0</v>
      </c>
      <c r="Y23" t="s">
        <v>59</v>
      </c>
      <c r="Z23" t="s">
        <v>60</v>
      </c>
      <c r="AA23" t="s">
        <v>61</v>
      </c>
      <c r="AB23" t="s">
        <v>62</v>
      </c>
      <c r="AC23" t="s">
        <v>63</v>
      </c>
      <c r="AD23" t="s">
        <v>64</v>
      </c>
      <c r="AE23" t="s">
        <v>65</v>
      </c>
      <c r="AF23" t="s">
        <v>66</v>
      </c>
      <c r="AG23" t="s">
        <v>67</v>
      </c>
      <c r="AH23" t="s">
        <v>68</v>
      </c>
      <c r="AI23" t="s">
        <v>69</v>
      </c>
      <c r="AJ23" t="s">
        <v>70</v>
      </c>
    </row>
    <row r="24" spans="1:36" x14ac:dyDescent="0.45">
      <c r="A24" s="13">
        <v>0.23608934322</v>
      </c>
      <c r="C24" s="19">
        <v>3</v>
      </c>
      <c r="D24" s="5">
        <v>140</v>
      </c>
      <c r="E24" s="61">
        <v>85.358983848622458</v>
      </c>
      <c r="G24" s="47">
        <v>3</v>
      </c>
      <c r="H24" s="4">
        <v>2175969.7276296001</v>
      </c>
      <c r="I24" s="5">
        <f t="shared" ref="I24:I35" si="0">1000000*14*(A3-0.5)</f>
        <v>-4201767.5070420001</v>
      </c>
      <c r="J24" s="5"/>
      <c r="K24" s="5">
        <v>1354962.2055480003</v>
      </c>
      <c r="L24" s="5">
        <v>-5201017.4748559995</v>
      </c>
      <c r="M24" s="5">
        <v>-2928281.3289239998</v>
      </c>
      <c r="N24" s="5">
        <v>-3620744.8818379999</v>
      </c>
      <c r="O24" s="5">
        <v>3065853.4496240006</v>
      </c>
      <c r="P24" s="5">
        <v>6879042.7568660006</v>
      </c>
      <c r="Q24" s="5">
        <v>-6922821.8591467598</v>
      </c>
      <c r="R24" s="5">
        <v>5374812.2841699999</v>
      </c>
      <c r="S24" s="5">
        <v>6236878.759482001</v>
      </c>
      <c r="T24" s="5">
        <v>-3694749.1949200006</v>
      </c>
      <c r="U24" s="6">
        <v>3776999.2889579991</v>
      </c>
      <c r="W24" t="s">
        <v>47</v>
      </c>
      <c r="X24" t="s">
        <v>59</v>
      </c>
      <c r="Y24">
        <v>0</v>
      </c>
      <c r="Z24" t="s">
        <v>71</v>
      </c>
      <c r="AA24" t="s">
        <v>72</v>
      </c>
      <c r="AB24" t="s">
        <v>73</v>
      </c>
      <c r="AC24" t="s">
        <v>74</v>
      </c>
      <c r="AD24" t="s">
        <v>75</v>
      </c>
      <c r="AE24" t="s">
        <v>76</v>
      </c>
      <c r="AF24" t="s">
        <v>77</v>
      </c>
      <c r="AG24" t="s">
        <v>78</v>
      </c>
      <c r="AH24" t="s">
        <v>79</v>
      </c>
      <c r="AI24" t="s">
        <v>80</v>
      </c>
      <c r="AJ24" t="s">
        <v>81</v>
      </c>
    </row>
    <row r="25" spans="1:36" x14ac:dyDescent="0.45">
      <c r="A25" s="13">
        <v>0.76978566349699995</v>
      </c>
      <c r="C25" s="20">
        <v>4</v>
      </c>
      <c r="D25" s="62">
        <v>150</v>
      </c>
      <c r="E25" s="6">
        <v>137.32050807568876</v>
      </c>
      <c r="G25" s="48">
        <v>4</v>
      </c>
      <c r="H25" s="4">
        <v>2427464.2102983999</v>
      </c>
      <c r="I25" s="5">
        <f t="shared" si="0"/>
        <v>5082656.4651939999</v>
      </c>
      <c r="J25" s="5">
        <f t="shared" ref="J25:J35" si="1">1000000*14*(A15-0.5)</f>
        <v>1354962.2055480003</v>
      </c>
      <c r="K25" s="5"/>
      <c r="L25" s="5">
        <v>888924.92546199996</v>
      </c>
      <c r="M25" s="5">
        <v>-2508372.221628</v>
      </c>
      <c r="N25" s="5">
        <v>6771239.0660600001</v>
      </c>
      <c r="O25" s="5">
        <v>-6433293.5540762004</v>
      </c>
      <c r="P25" s="5">
        <v>-6729364.3283076007</v>
      </c>
      <c r="Q25" s="5">
        <v>-3922532.9595480007</v>
      </c>
      <c r="R25" s="5">
        <v>6923584.6170680001</v>
      </c>
      <c r="S25" s="5">
        <v>-3984279.169458</v>
      </c>
      <c r="T25" s="5">
        <v>-6807205.0420961995</v>
      </c>
      <c r="U25" s="6">
        <v>-1749343.4596539997</v>
      </c>
      <c r="W25" t="s">
        <v>48</v>
      </c>
      <c r="X25" t="s">
        <v>60</v>
      </c>
      <c r="Y25" t="s">
        <v>71</v>
      </c>
      <c r="Z25">
        <v>0</v>
      </c>
      <c r="AA25" t="s">
        <v>82</v>
      </c>
      <c r="AB25" t="s">
        <v>83</v>
      </c>
      <c r="AC25" t="s">
        <v>84</v>
      </c>
      <c r="AD25" t="s">
        <v>85</v>
      </c>
      <c r="AE25" t="s">
        <v>86</v>
      </c>
      <c r="AF25" t="s">
        <v>87</v>
      </c>
      <c r="AG25" t="s">
        <v>88</v>
      </c>
      <c r="AH25" t="s">
        <v>89</v>
      </c>
      <c r="AI25" t="s">
        <v>90</v>
      </c>
      <c r="AJ25" t="s">
        <v>91</v>
      </c>
    </row>
    <row r="26" spans="1:36" x14ac:dyDescent="0.45">
      <c r="A26" s="13">
        <v>0.563494637533</v>
      </c>
      <c r="C26" s="21">
        <v>5</v>
      </c>
      <c r="D26" s="62">
        <v>170</v>
      </c>
      <c r="E26" s="6">
        <v>102.67949192431124</v>
      </c>
      <c r="G26" s="49">
        <v>5</v>
      </c>
      <c r="H26" s="4">
        <v>135917.25057512001</v>
      </c>
      <c r="I26" s="5">
        <f t="shared" si="0"/>
        <v>56348.153316000629</v>
      </c>
      <c r="J26" s="5">
        <f t="shared" si="1"/>
        <v>-5201017.4748559995</v>
      </c>
      <c r="K26" s="5">
        <f t="shared" ref="K26:K35" si="2">1000000*14*(A26-0.5)</f>
        <v>888924.92546199996</v>
      </c>
      <c r="L26" s="5"/>
      <c r="M26" s="5">
        <v>-5964163.9804809997</v>
      </c>
      <c r="N26" s="5">
        <v>-1872752.7556500004</v>
      </c>
      <c r="O26" s="5">
        <v>543550.50941799954</v>
      </c>
      <c r="P26" s="5">
        <v>-4332166.4652420003</v>
      </c>
      <c r="Q26" s="5">
        <v>-392666.53385399998</v>
      </c>
      <c r="R26" s="5">
        <v>4419884.4140219996</v>
      </c>
      <c r="S26" s="5">
        <v>5848124.4425940011</v>
      </c>
      <c r="T26" s="5">
        <v>4409461.0160720004</v>
      </c>
      <c r="U26" s="6">
        <v>665146.75231200049</v>
      </c>
      <c r="W26" t="s">
        <v>49</v>
      </c>
      <c r="X26" t="s">
        <v>61</v>
      </c>
      <c r="Y26" t="s">
        <v>72</v>
      </c>
      <c r="Z26" t="s">
        <v>82</v>
      </c>
      <c r="AA26">
        <v>0</v>
      </c>
      <c r="AB26" t="s">
        <v>92</v>
      </c>
      <c r="AC26" t="s">
        <v>93</v>
      </c>
      <c r="AD26" t="s">
        <v>94</v>
      </c>
      <c r="AE26" t="s">
        <v>95</v>
      </c>
      <c r="AF26" t="s">
        <v>96</v>
      </c>
      <c r="AG26" t="s">
        <v>97</v>
      </c>
      <c r="AH26" t="s">
        <v>98</v>
      </c>
      <c r="AI26" t="s">
        <v>99</v>
      </c>
      <c r="AJ26" t="s">
        <v>100</v>
      </c>
    </row>
    <row r="27" spans="1:36" x14ac:dyDescent="0.45">
      <c r="A27" s="13">
        <v>0.320830555598</v>
      </c>
      <c r="C27" s="22">
        <v>6</v>
      </c>
      <c r="D27" s="62">
        <v>140</v>
      </c>
      <c r="E27" s="6">
        <v>120</v>
      </c>
      <c r="G27" s="50">
        <v>6</v>
      </c>
      <c r="H27" s="4">
        <v>274613.82532080001</v>
      </c>
      <c r="I27" s="5">
        <f t="shared" si="0"/>
        <v>2098675.4043640001</v>
      </c>
      <c r="J27" s="5">
        <f t="shared" si="1"/>
        <v>-2928281.3289239998</v>
      </c>
      <c r="K27" s="5">
        <f t="shared" si="2"/>
        <v>-2508372.221628</v>
      </c>
      <c r="L27" s="5">
        <f t="shared" ref="L27:L35" si="3">1000000*14*(A36-0.5)</f>
        <v>-5964163.9804809997</v>
      </c>
      <c r="M27" s="5"/>
      <c r="N27" s="5">
        <v>-5174068.8582799993</v>
      </c>
      <c r="O27" s="5">
        <v>-5162643.2983860001</v>
      </c>
      <c r="P27" s="5">
        <v>6382963.0979380002</v>
      </c>
      <c r="Q27" s="5">
        <v>2394137.1510979999</v>
      </c>
      <c r="R27" s="5">
        <v>5326467.6235399991</v>
      </c>
      <c r="S27" s="5">
        <v>2286155.951324</v>
      </c>
      <c r="T27" s="5">
        <v>3171810.3529140009</v>
      </c>
      <c r="U27" s="6">
        <v>6341102.8725379994</v>
      </c>
      <c r="W27" t="s">
        <v>50</v>
      </c>
      <c r="X27" t="s">
        <v>62</v>
      </c>
      <c r="Y27" t="s">
        <v>73</v>
      </c>
      <c r="Z27" t="s">
        <v>83</v>
      </c>
      <c r="AA27" t="s">
        <v>92</v>
      </c>
      <c r="AB27">
        <v>0</v>
      </c>
      <c r="AC27" t="s">
        <v>101</v>
      </c>
      <c r="AD27" t="s">
        <v>102</v>
      </c>
      <c r="AE27" t="s">
        <v>103</v>
      </c>
      <c r="AF27" t="s">
        <v>104</v>
      </c>
      <c r="AG27" t="s">
        <v>105</v>
      </c>
      <c r="AH27" t="s">
        <v>106</v>
      </c>
      <c r="AI27" t="s">
        <v>107</v>
      </c>
      <c r="AJ27" t="s">
        <v>108</v>
      </c>
    </row>
    <row r="28" spans="1:36" x14ac:dyDescent="0.45">
      <c r="A28" s="13">
        <v>0.98365993329000001</v>
      </c>
      <c r="C28" s="23">
        <v>7</v>
      </c>
      <c r="D28" s="62">
        <v>160</v>
      </c>
      <c r="E28" s="6">
        <v>120</v>
      </c>
      <c r="G28" s="51">
        <v>7</v>
      </c>
      <c r="H28" s="4">
        <v>1750670.9590048001</v>
      </c>
      <c r="I28" s="5">
        <f t="shared" si="0"/>
        <v>6799282.6824860005</v>
      </c>
      <c r="J28" s="5">
        <f t="shared" si="1"/>
        <v>-3620744.8818379999</v>
      </c>
      <c r="K28" s="5">
        <f t="shared" si="2"/>
        <v>6771239.0660600001</v>
      </c>
      <c r="L28" s="5">
        <f t="shared" si="3"/>
        <v>-1872752.7556500004</v>
      </c>
      <c r="M28" s="5">
        <f t="shared" ref="M28:M35" si="4">1000000*14*(A45-0.5)</f>
        <v>-5174068.8582799993</v>
      </c>
      <c r="N28" s="5"/>
      <c r="O28" s="5">
        <v>-4830577.504102</v>
      </c>
      <c r="P28" s="5">
        <v>5501869.4459819999</v>
      </c>
      <c r="Q28" s="5">
        <v>6086494.942024</v>
      </c>
      <c r="R28" s="5">
        <v>-4411566.6131599993</v>
      </c>
      <c r="S28" s="5">
        <v>-6605928.6300489996</v>
      </c>
      <c r="T28" s="5">
        <v>1777021.7941000005</v>
      </c>
      <c r="U28" s="6">
        <v>4391268.176372</v>
      </c>
      <c r="W28" t="s">
        <v>51</v>
      </c>
      <c r="X28" t="s">
        <v>63</v>
      </c>
      <c r="Y28" t="s">
        <v>74</v>
      </c>
      <c r="Z28" t="s">
        <v>84</v>
      </c>
      <c r="AA28" t="s">
        <v>93</v>
      </c>
      <c r="AB28" t="s">
        <v>101</v>
      </c>
      <c r="AC28">
        <v>0</v>
      </c>
      <c r="AD28" t="s">
        <v>109</v>
      </c>
      <c r="AE28" t="s">
        <v>110</v>
      </c>
      <c r="AF28" t="s">
        <v>111</v>
      </c>
      <c r="AG28" t="s">
        <v>112</v>
      </c>
      <c r="AH28" t="s">
        <v>113</v>
      </c>
      <c r="AI28" t="s">
        <v>114</v>
      </c>
      <c r="AJ28" t="s">
        <v>115</v>
      </c>
    </row>
    <row r="29" spans="1:36" x14ac:dyDescent="0.45">
      <c r="A29" s="13">
        <v>4.0479031851700001E-2</v>
      </c>
      <c r="C29" s="10">
        <v>8</v>
      </c>
      <c r="D29" s="62">
        <v>170</v>
      </c>
      <c r="E29" s="6">
        <v>102.67949192431124</v>
      </c>
      <c r="G29" s="4">
        <v>8</v>
      </c>
      <c r="H29" s="4">
        <v>2684244.7600248</v>
      </c>
      <c r="I29" s="5">
        <f t="shared" si="0"/>
        <v>-6237249.5203998005</v>
      </c>
      <c r="J29" s="5">
        <f t="shared" si="1"/>
        <v>3065853.4496240006</v>
      </c>
      <c r="K29" s="5">
        <f t="shared" si="2"/>
        <v>-6433293.5540762004</v>
      </c>
      <c r="L29" s="5">
        <f t="shared" si="3"/>
        <v>543550.50941799954</v>
      </c>
      <c r="M29" s="5">
        <f t="shared" si="4"/>
        <v>-5162643.2983860001</v>
      </c>
      <c r="N29" s="5">
        <f t="shared" ref="N29:N35" si="5">1000000*14*(A53-0.5)</f>
        <v>-4830577.504102</v>
      </c>
      <c r="O29" s="5"/>
      <c r="P29" s="5">
        <v>-6294284.5083985999</v>
      </c>
      <c r="Q29" s="5">
        <v>3597431.8139200001</v>
      </c>
      <c r="R29" s="5">
        <v>4951438.9392439993</v>
      </c>
      <c r="S29" s="5">
        <v>-6825778.0492524002</v>
      </c>
      <c r="T29" s="5">
        <v>3616143.6029180004</v>
      </c>
      <c r="U29" s="6">
        <v>-1645897.0563979999</v>
      </c>
      <c r="W29" t="s">
        <v>52</v>
      </c>
      <c r="X29" t="s">
        <v>64</v>
      </c>
      <c r="Y29" t="s">
        <v>75</v>
      </c>
      <c r="Z29" t="s">
        <v>85</v>
      </c>
      <c r="AA29" t="s">
        <v>94</v>
      </c>
      <c r="AB29" t="s">
        <v>102</v>
      </c>
      <c r="AC29" t="s">
        <v>109</v>
      </c>
      <c r="AD29">
        <v>0</v>
      </c>
      <c r="AE29" t="s">
        <v>116</v>
      </c>
      <c r="AF29" t="s">
        <v>117</v>
      </c>
      <c r="AG29" t="s">
        <v>118</v>
      </c>
      <c r="AH29" t="s">
        <v>119</v>
      </c>
      <c r="AI29" t="s">
        <v>120</v>
      </c>
      <c r="AJ29" t="s">
        <v>121</v>
      </c>
    </row>
    <row r="30" spans="1:36" x14ac:dyDescent="0.45">
      <c r="A30" s="13">
        <v>1.9331119406600001E-2</v>
      </c>
      <c r="C30" s="24">
        <v>9</v>
      </c>
      <c r="D30" s="62">
        <v>150</v>
      </c>
      <c r="E30" s="6">
        <v>102.67949192431124</v>
      </c>
      <c r="G30" s="52">
        <v>9</v>
      </c>
      <c r="H30" s="4">
        <v>2162838.7761651999</v>
      </c>
      <c r="I30" s="5">
        <f t="shared" si="0"/>
        <v>6123644.775808</v>
      </c>
      <c r="J30" s="5">
        <f t="shared" si="1"/>
        <v>6879042.7568660006</v>
      </c>
      <c r="K30" s="5">
        <f t="shared" si="2"/>
        <v>-6729364.3283076007</v>
      </c>
      <c r="L30" s="5">
        <f t="shared" si="3"/>
        <v>-4332166.4652420003</v>
      </c>
      <c r="M30" s="5">
        <f t="shared" si="4"/>
        <v>6382963.0979380002</v>
      </c>
      <c r="N30" s="5">
        <f t="shared" si="5"/>
        <v>5501869.4459819999</v>
      </c>
      <c r="O30" s="5">
        <f t="shared" ref="O30:O35" si="6">1000000*14*(A60-0.5)</f>
        <v>-6294284.5083985999</v>
      </c>
      <c r="P30" s="5"/>
      <c r="Q30" s="5">
        <v>-6230771.9231926007</v>
      </c>
      <c r="R30" s="5">
        <v>-2596299.7108159997</v>
      </c>
      <c r="S30" s="5">
        <v>2383028.3506820006</v>
      </c>
      <c r="T30" s="5">
        <v>-6931875.0193086797</v>
      </c>
      <c r="U30" s="6">
        <v>5359386.6267900001</v>
      </c>
      <c r="W30" t="s">
        <v>53</v>
      </c>
      <c r="X30" t="s">
        <v>65</v>
      </c>
      <c r="Y30" t="s">
        <v>76</v>
      </c>
      <c r="Z30" t="s">
        <v>86</v>
      </c>
      <c r="AA30" t="s">
        <v>95</v>
      </c>
      <c r="AB30" t="s">
        <v>103</v>
      </c>
      <c r="AC30" t="s">
        <v>110</v>
      </c>
      <c r="AD30" t="s">
        <v>116</v>
      </c>
      <c r="AE30">
        <v>0</v>
      </c>
      <c r="AF30" t="s">
        <v>122</v>
      </c>
      <c r="AG30" t="s">
        <v>123</v>
      </c>
      <c r="AH30" t="s">
        <v>124</v>
      </c>
      <c r="AI30" t="s">
        <v>125</v>
      </c>
      <c r="AJ30" t="s">
        <v>126</v>
      </c>
    </row>
    <row r="31" spans="1:36" x14ac:dyDescent="0.45">
      <c r="A31" s="13">
        <v>0.21981907431799999</v>
      </c>
      <c r="C31" s="25">
        <v>10</v>
      </c>
      <c r="D31" s="62">
        <v>150</v>
      </c>
      <c r="E31" s="6">
        <v>137.32050807568876</v>
      </c>
      <c r="G31" s="53">
        <v>10</v>
      </c>
      <c r="H31" s="4">
        <v>2292690.8778704</v>
      </c>
      <c r="I31" s="5">
        <f t="shared" si="0"/>
        <v>6794363.9638980003</v>
      </c>
      <c r="J31" s="5">
        <f t="shared" si="1"/>
        <v>-6922821.8591467598</v>
      </c>
      <c r="K31" s="5">
        <f t="shared" si="2"/>
        <v>-3922532.9595480007</v>
      </c>
      <c r="L31" s="5">
        <f t="shared" si="3"/>
        <v>-392666.53385399998</v>
      </c>
      <c r="M31" s="5">
        <f t="shared" si="4"/>
        <v>2394137.1510979999</v>
      </c>
      <c r="N31" s="5">
        <f t="shared" si="5"/>
        <v>6086494.942024</v>
      </c>
      <c r="O31" s="5">
        <f t="shared" si="6"/>
        <v>3597431.8139200001</v>
      </c>
      <c r="P31" s="5">
        <f>1000000*14*(A66-0.5)</f>
        <v>-6230771.9231926007</v>
      </c>
      <c r="Q31" s="5"/>
      <c r="R31" s="5">
        <v>-4236551.9573299997</v>
      </c>
      <c r="S31" s="5">
        <v>2503611.1577539993</v>
      </c>
      <c r="T31" s="5">
        <v>-5390114.6608120007</v>
      </c>
      <c r="U31" s="6">
        <v>-4848876.2173040006</v>
      </c>
      <c r="W31" t="s">
        <v>54</v>
      </c>
      <c r="X31" t="s">
        <v>66</v>
      </c>
      <c r="Y31" t="s">
        <v>77</v>
      </c>
      <c r="Z31" t="s">
        <v>87</v>
      </c>
      <c r="AA31" t="s">
        <v>96</v>
      </c>
      <c r="AB31" t="s">
        <v>104</v>
      </c>
      <c r="AC31" t="s">
        <v>111</v>
      </c>
      <c r="AD31" t="s">
        <v>117</v>
      </c>
      <c r="AE31" t="s">
        <v>122</v>
      </c>
      <c r="AF31">
        <v>0</v>
      </c>
      <c r="AG31" t="s">
        <v>127</v>
      </c>
      <c r="AH31" t="s">
        <v>128</v>
      </c>
      <c r="AI31" t="s">
        <v>129</v>
      </c>
      <c r="AJ31" t="s">
        <v>130</v>
      </c>
    </row>
    <row r="32" spans="1:36" x14ac:dyDescent="0.45">
      <c r="A32" s="13">
        <v>0.99454175836199998</v>
      </c>
      <c r="C32" s="26">
        <v>11</v>
      </c>
      <c r="D32" s="62">
        <v>160</v>
      </c>
      <c r="E32" s="6">
        <v>120</v>
      </c>
      <c r="G32" s="54">
        <v>11</v>
      </c>
      <c r="H32" s="4">
        <v>2315775.1844220003</v>
      </c>
      <c r="I32" s="5">
        <f t="shared" si="0"/>
        <v>3666074.2972699995</v>
      </c>
      <c r="J32" s="5">
        <f t="shared" si="1"/>
        <v>5374812.2841699999</v>
      </c>
      <c r="K32" s="5">
        <f t="shared" si="2"/>
        <v>6923584.6170680001</v>
      </c>
      <c r="L32" s="5">
        <f t="shared" si="3"/>
        <v>4419884.4140219996</v>
      </c>
      <c r="M32" s="5">
        <f t="shared" si="4"/>
        <v>5326467.6235399991</v>
      </c>
      <c r="N32" s="5">
        <f t="shared" si="5"/>
        <v>-4411566.6131599993</v>
      </c>
      <c r="O32" s="5">
        <f t="shared" si="6"/>
        <v>4951438.9392439993</v>
      </c>
      <c r="P32" s="5">
        <f>1000000*14*(A67-0.5)</f>
        <v>-2596299.7108159997</v>
      </c>
      <c r="Q32" s="5">
        <f>1000000*14*(A71-0.5)</f>
        <v>-4236551.9573299997</v>
      </c>
      <c r="R32" s="5"/>
      <c r="S32" s="5">
        <v>-2350939.4214040004</v>
      </c>
      <c r="T32" s="5">
        <v>-188981.91685800016</v>
      </c>
      <c r="U32" s="6">
        <v>5511052.9998580003</v>
      </c>
      <c r="W32" t="s">
        <v>55</v>
      </c>
      <c r="X32" t="s">
        <v>67</v>
      </c>
      <c r="Y32" t="s">
        <v>78</v>
      </c>
      <c r="Z32" t="s">
        <v>88</v>
      </c>
      <c r="AA32" t="s">
        <v>97</v>
      </c>
      <c r="AB32" t="s">
        <v>105</v>
      </c>
      <c r="AC32" t="s">
        <v>112</v>
      </c>
      <c r="AD32" t="s">
        <v>118</v>
      </c>
      <c r="AE32" t="s">
        <v>123</v>
      </c>
      <c r="AF32" t="s">
        <v>127</v>
      </c>
      <c r="AG32">
        <v>0</v>
      </c>
      <c r="AH32" t="s">
        <v>131</v>
      </c>
      <c r="AI32" t="s">
        <v>132</v>
      </c>
      <c r="AJ32" t="s">
        <v>133</v>
      </c>
    </row>
    <row r="33" spans="1:36" x14ac:dyDescent="0.45">
      <c r="A33" s="13">
        <v>0.21540863075300001</v>
      </c>
      <c r="C33" s="27">
        <v>12</v>
      </c>
      <c r="D33" s="62">
        <v>160</v>
      </c>
      <c r="E33" s="61">
        <v>85.358983848622458</v>
      </c>
      <c r="G33" s="55">
        <v>12</v>
      </c>
      <c r="H33" s="4">
        <v>815254.54353839997</v>
      </c>
      <c r="I33" s="5">
        <f t="shared" si="0"/>
        <v>-6141325.9446224002</v>
      </c>
      <c r="J33" s="5">
        <f t="shared" si="1"/>
        <v>6236878.759482001</v>
      </c>
      <c r="K33" s="5">
        <f t="shared" si="2"/>
        <v>-3984279.169458</v>
      </c>
      <c r="L33" s="5">
        <f t="shared" si="3"/>
        <v>5848124.4425940011</v>
      </c>
      <c r="M33" s="5">
        <f t="shared" si="4"/>
        <v>2286155.951324</v>
      </c>
      <c r="N33" s="5">
        <f t="shared" si="5"/>
        <v>-6605928.6300489996</v>
      </c>
      <c r="O33" s="5">
        <f t="shared" si="6"/>
        <v>-6825778.0492524002</v>
      </c>
      <c r="P33" s="5">
        <f>1000000*14*(A68-0.5)</f>
        <v>2383028.3506820006</v>
      </c>
      <c r="Q33" s="5">
        <f>1000000*14*(A72-0.5)</f>
        <v>2503611.1577539993</v>
      </c>
      <c r="R33" s="5">
        <f>1000000*14*(A75-0.5)</f>
        <v>-2350939.4214040004</v>
      </c>
      <c r="S33" s="5"/>
      <c r="T33" s="5">
        <v>2079656.5562360003</v>
      </c>
      <c r="U33" s="6">
        <v>-4371688.8975339998</v>
      </c>
      <c r="W33" t="s">
        <v>56</v>
      </c>
      <c r="X33" t="s">
        <v>68</v>
      </c>
      <c r="Y33" t="s">
        <v>79</v>
      </c>
      <c r="Z33" t="s">
        <v>89</v>
      </c>
      <c r="AA33" t="s">
        <v>98</v>
      </c>
      <c r="AB33" t="s">
        <v>106</v>
      </c>
      <c r="AC33" t="s">
        <v>113</v>
      </c>
      <c r="AD33" t="s">
        <v>119</v>
      </c>
      <c r="AE33" t="s">
        <v>124</v>
      </c>
      <c r="AF33" t="s">
        <v>128</v>
      </c>
      <c r="AG33" t="s">
        <v>131</v>
      </c>
      <c r="AH33">
        <v>0</v>
      </c>
      <c r="AI33" t="s">
        <v>134</v>
      </c>
      <c r="AJ33" t="s">
        <v>135</v>
      </c>
    </row>
    <row r="34" spans="1:36" x14ac:dyDescent="0.45">
      <c r="A34" s="13">
        <v>1.37710684217E-2</v>
      </c>
      <c r="C34" s="28">
        <v>13</v>
      </c>
      <c r="D34" s="62">
        <v>160</v>
      </c>
      <c r="E34" s="6">
        <v>120</v>
      </c>
      <c r="G34" s="56">
        <v>13</v>
      </c>
      <c r="H34" s="4">
        <v>1469836.2817488001</v>
      </c>
      <c r="I34" s="5">
        <f t="shared" si="0"/>
        <v>-6581578.5689038001</v>
      </c>
      <c r="J34" s="5">
        <f t="shared" si="1"/>
        <v>-3694749.1949200006</v>
      </c>
      <c r="K34" s="5">
        <f t="shared" si="2"/>
        <v>-6807205.0420961995</v>
      </c>
      <c r="L34" s="5">
        <f t="shared" si="3"/>
        <v>4409461.0160720004</v>
      </c>
      <c r="M34" s="5">
        <f t="shared" si="4"/>
        <v>3171810.3529140009</v>
      </c>
      <c r="N34" s="5">
        <f t="shared" si="5"/>
        <v>1777021.7941000005</v>
      </c>
      <c r="O34" s="5">
        <f t="shared" si="6"/>
        <v>3616143.6029180004</v>
      </c>
      <c r="P34" s="5">
        <f>1000000*14*(A69-0.5)</f>
        <v>-6931875.0193086797</v>
      </c>
      <c r="Q34" s="5">
        <f>1000000*14*(A73-0.5)</f>
        <v>-5390114.6608120007</v>
      </c>
      <c r="R34" s="5">
        <f>1000000*14*(A76-0.5)</f>
        <v>-188981.91685800016</v>
      </c>
      <c r="S34" s="5">
        <f>1000000*14*(A78-0.5)</f>
        <v>2079656.5562360003</v>
      </c>
      <c r="T34" s="5"/>
      <c r="U34" s="6">
        <v>-2390436.1908</v>
      </c>
      <c r="W34" t="s">
        <v>57</v>
      </c>
      <c r="X34" t="s">
        <v>69</v>
      </c>
      <c r="Y34" t="s">
        <v>80</v>
      </c>
      <c r="Z34" t="s">
        <v>90</v>
      </c>
      <c r="AA34" t="s">
        <v>99</v>
      </c>
      <c r="AB34" t="s">
        <v>107</v>
      </c>
      <c r="AC34" t="s">
        <v>114</v>
      </c>
      <c r="AD34" t="s">
        <v>120</v>
      </c>
      <c r="AE34" t="s">
        <v>125</v>
      </c>
      <c r="AF34" t="s">
        <v>129</v>
      </c>
      <c r="AG34" t="s">
        <v>132</v>
      </c>
      <c r="AH34" t="s">
        <v>134</v>
      </c>
      <c r="AI34">
        <v>0</v>
      </c>
      <c r="AJ34" t="s">
        <v>136</v>
      </c>
    </row>
    <row r="35" spans="1:36" ht="14.65" thickBot="1" x14ac:dyDescent="0.5">
      <c r="A35" s="13">
        <v>0.37504689573900002</v>
      </c>
      <c r="C35" s="29">
        <v>14</v>
      </c>
      <c r="D35" s="8">
        <v>150</v>
      </c>
      <c r="E35" s="6">
        <v>102.67949192431124</v>
      </c>
      <c r="G35" s="57">
        <v>14</v>
      </c>
      <c r="H35" s="7">
        <v>1570662.2944795999</v>
      </c>
      <c r="I35" s="8">
        <f t="shared" si="0"/>
        <v>515952.41445999942</v>
      </c>
      <c r="J35" s="8">
        <f t="shared" si="1"/>
        <v>3776999.2889579991</v>
      </c>
      <c r="K35" s="8">
        <f t="shared" si="2"/>
        <v>-1749343.4596539997</v>
      </c>
      <c r="L35" s="8">
        <f t="shared" si="3"/>
        <v>665146.75231200049</v>
      </c>
      <c r="M35" s="8">
        <f t="shared" si="4"/>
        <v>6341102.8725379994</v>
      </c>
      <c r="N35" s="8">
        <f t="shared" si="5"/>
        <v>4391268.176372</v>
      </c>
      <c r="O35" s="8">
        <f t="shared" si="6"/>
        <v>-1645897.0563979999</v>
      </c>
      <c r="P35" s="8">
        <f>1000000*14*(A70-0.5)</f>
        <v>5359386.6267900001</v>
      </c>
      <c r="Q35" s="8">
        <f>1000000*14*(A74-0.5)</f>
        <v>-4848876.2173040006</v>
      </c>
      <c r="R35" s="8">
        <f>1000000*14*(A77-0.5)</f>
        <v>5511052.9998580003</v>
      </c>
      <c r="S35" s="8">
        <f>1000000*14*(A79-0.5)</f>
        <v>-4371688.8975339998</v>
      </c>
      <c r="T35" s="8">
        <f>1000000*14*(A80-0.5)</f>
        <v>-2390436.1908</v>
      </c>
      <c r="U35" s="9"/>
      <c r="W35" t="s">
        <v>58</v>
      </c>
      <c r="X35" t="s">
        <v>70</v>
      </c>
      <c r="Y35" t="s">
        <v>81</v>
      </c>
      <c r="Z35" t="s">
        <v>91</v>
      </c>
      <c r="AA35" t="s">
        <v>100</v>
      </c>
      <c r="AB35" t="s">
        <v>108</v>
      </c>
      <c r="AC35" t="s">
        <v>115</v>
      </c>
      <c r="AD35" t="s">
        <v>121</v>
      </c>
      <c r="AE35" t="s">
        <v>126</v>
      </c>
      <c r="AF35" t="s">
        <v>130</v>
      </c>
      <c r="AG35" t="s">
        <v>133</v>
      </c>
      <c r="AH35" t="s">
        <v>135</v>
      </c>
      <c r="AI35" t="s">
        <v>136</v>
      </c>
      <c r="AJ35">
        <v>0</v>
      </c>
    </row>
    <row r="36" spans="1:36" x14ac:dyDescent="0.45">
      <c r="A36" s="13">
        <v>7.39882871085E-2</v>
      </c>
    </row>
    <row r="37" spans="1:36" x14ac:dyDescent="0.45">
      <c r="A37" s="13">
        <v>0.36623194602499998</v>
      </c>
    </row>
    <row r="38" spans="1:36" ht="14.65" thickBot="1" x14ac:dyDescent="0.5">
      <c r="A38" s="13">
        <v>0.53882503638699997</v>
      </c>
      <c r="G38" s="16" t="s">
        <v>149</v>
      </c>
    </row>
    <row r="39" spans="1:36" x14ac:dyDescent="0.45">
      <c r="A39" s="13">
        <v>0.190559538197</v>
      </c>
      <c r="G39" s="1"/>
      <c r="H39" s="32">
        <v>1</v>
      </c>
      <c r="I39" s="33">
        <v>2</v>
      </c>
      <c r="J39" s="34">
        <v>3</v>
      </c>
      <c r="K39" s="35">
        <v>4</v>
      </c>
      <c r="L39" s="36">
        <v>5</v>
      </c>
      <c r="M39" s="37">
        <v>6</v>
      </c>
      <c r="N39" s="38">
        <v>7</v>
      </c>
      <c r="O39" s="2">
        <v>8</v>
      </c>
      <c r="P39" s="39">
        <v>9</v>
      </c>
      <c r="Q39" s="40">
        <v>10</v>
      </c>
      <c r="R39" s="41">
        <v>11</v>
      </c>
      <c r="S39" s="42">
        <v>12</v>
      </c>
      <c r="T39" s="43">
        <v>13</v>
      </c>
      <c r="U39" s="44">
        <v>14</v>
      </c>
    </row>
    <row r="40" spans="1:36" x14ac:dyDescent="0.45">
      <c r="A40" s="13">
        <v>0.471952390439</v>
      </c>
      <c r="G40" s="4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6">
        <v>0</v>
      </c>
    </row>
    <row r="41" spans="1:36" x14ac:dyDescent="0.45">
      <c r="A41" s="13">
        <v>0.81570602957299998</v>
      </c>
      <c r="G41" s="46">
        <v>2</v>
      </c>
      <c r="H41" s="5">
        <v>0</v>
      </c>
      <c r="I41" s="5">
        <v>0</v>
      </c>
      <c r="J41" s="5">
        <v>0</v>
      </c>
      <c r="K41" s="5">
        <v>1</v>
      </c>
      <c r="L41" s="5">
        <v>1</v>
      </c>
      <c r="M41" s="5">
        <v>1</v>
      </c>
      <c r="N41" s="5">
        <v>1</v>
      </c>
      <c r="O41" s="5">
        <v>0</v>
      </c>
      <c r="P41" s="5">
        <v>1</v>
      </c>
      <c r="Q41" s="5">
        <v>1</v>
      </c>
      <c r="R41" s="5">
        <v>1</v>
      </c>
      <c r="S41" s="5">
        <v>0</v>
      </c>
      <c r="T41" s="5">
        <v>0</v>
      </c>
      <c r="U41" s="6">
        <v>1</v>
      </c>
    </row>
    <row r="42" spans="1:36" x14ac:dyDescent="0.45">
      <c r="A42" s="13">
        <v>0.91772317447100005</v>
      </c>
      <c r="G42" s="47">
        <v>3</v>
      </c>
      <c r="H42" s="5">
        <v>0</v>
      </c>
      <c r="I42" s="5">
        <v>0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1</v>
      </c>
      <c r="P42" s="5">
        <v>1</v>
      </c>
      <c r="Q42" s="5">
        <v>0</v>
      </c>
      <c r="R42" s="5">
        <v>1</v>
      </c>
      <c r="S42" s="5">
        <v>1</v>
      </c>
      <c r="T42" s="5">
        <v>0</v>
      </c>
      <c r="U42" s="6">
        <v>1</v>
      </c>
    </row>
    <row r="43" spans="1:36" x14ac:dyDescent="0.45">
      <c r="A43" s="13">
        <v>0.81496150114800003</v>
      </c>
      <c r="G43" s="48">
        <v>4</v>
      </c>
      <c r="H43" s="5">
        <v>0</v>
      </c>
      <c r="I43" s="5">
        <v>1</v>
      </c>
      <c r="J43" s="5">
        <v>1</v>
      </c>
      <c r="K43" s="5">
        <v>0</v>
      </c>
      <c r="L43" s="5">
        <v>1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0</v>
      </c>
      <c r="U43" s="6">
        <v>0</v>
      </c>
    </row>
    <row r="44" spans="1:36" x14ac:dyDescent="0.45">
      <c r="A44" s="13">
        <v>0.54751048230800003</v>
      </c>
      <c r="G44" s="49">
        <v>5</v>
      </c>
      <c r="H44" s="5">
        <v>0</v>
      </c>
      <c r="I44" s="5">
        <v>1</v>
      </c>
      <c r="J44" s="5">
        <v>0</v>
      </c>
      <c r="K44" s="5">
        <v>1</v>
      </c>
      <c r="L44" s="5">
        <v>0</v>
      </c>
      <c r="M44" s="5">
        <v>0</v>
      </c>
      <c r="N44" s="5">
        <v>0</v>
      </c>
      <c r="O44" s="5">
        <v>1</v>
      </c>
      <c r="P44" s="5">
        <v>0</v>
      </c>
      <c r="Q44" s="5">
        <v>0</v>
      </c>
      <c r="R44" s="5">
        <v>1</v>
      </c>
      <c r="S44" s="5">
        <v>1</v>
      </c>
      <c r="T44" s="5">
        <v>1</v>
      </c>
      <c r="U44" s="6">
        <v>1</v>
      </c>
    </row>
    <row r="45" spans="1:36" x14ac:dyDescent="0.45">
      <c r="A45" s="13">
        <v>0.13042365298</v>
      </c>
      <c r="G45" s="50">
        <v>6</v>
      </c>
      <c r="H45" s="5">
        <v>0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5">
        <v>1</v>
      </c>
      <c r="R45" s="5">
        <v>1</v>
      </c>
      <c r="S45" s="5">
        <v>1</v>
      </c>
      <c r="T45" s="5">
        <v>1</v>
      </c>
      <c r="U45" s="6">
        <v>1</v>
      </c>
    </row>
    <row r="46" spans="1:36" x14ac:dyDescent="0.45">
      <c r="A46" s="13">
        <v>0.13123976440099999</v>
      </c>
      <c r="G46" s="51">
        <v>7</v>
      </c>
      <c r="H46" s="5">
        <v>0</v>
      </c>
      <c r="I46" s="5">
        <v>1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1</v>
      </c>
      <c r="Q46" s="5">
        <v>1</v>
      </c>
      <c r="R46" s="5">
        <v>0</v>
      </c>
      <c r="S46" s="5">
        <v>0</v>
      </c>
      <c r="T46" s="5">
        <v>1</v>
      </c>
      <c r="U46" s="6">
        <v>1</v>
      </c>
    </row>
    <row r="47" spans="1:36" x14ac:dyDescent="0.45">
      <c r="A47" s="13">
        <v>0.95592593556700001</v>
      </c>
      <c r="G47" s="4">
        <v>8</v>
      </c>
      <c r="H47" s="5">
        <v>0</v>
      </c>
      <c r="I47" s="5">
        <v>0</v>
      </c>
      <c r="J47" s="5">
        <v>1</v>
      </c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1</v>
      </c>
      <c r="R47" s="5">
        <v>1</v>
      </c>
      <c r="S47" s="5">
        <v>0</v>
      </c>
      <c r="T47" s="5">
        <v>1</v>
      </c>
      <c r="U47" s="6">
        <v>0</v>
      </c>
    </row>
    <row r="48" spans="1:36" x14ac:dyDescent="0.45">
      <c r="A48" s="13">
        <v>0.67100979650699999</v>
      </c>
      <c r="G48" s="52">
        <v>9</v>
      </c>
      <c r="H48" s="5">
        <v>0</v>
      </c>
      <c r="I48" s="5">
        <v>1</v>
      </c>
      <c r="J48" s="5">
        <v>1</v>
      </c>
      <c r="K48" s="5">
        <v>0</v>
      </c>
      <c r="L48" s="5">
        <v>0</v>
      </c>
      <c r="M48" s="5">
        <v>1</v>
      </c>
      <c r="N48" s="5">
        <v>1</v>
      </c>
      <c r="O48" s="5">
        <v>0</v>
      </c>
      <c r="P48" s="5">
        <v>0</v>
      </c>
      <c r="Q48" s="5">
        <v>0</v>
      </c>
      <c r="R48" s="5">
        <v>0</v>
      </c>
      <c r="S48" s="5">
        <v>1</v>
      </c>
      <c r="T48" s="5">
        <v>0</v>
      </c>
      <c r="U48" s="6">
        <v>1</v>
      </c>
    </row>
    <row r="49" spans="1:21" x14ac:dyDescent="0.45">
      <c r="A49" s="13">
        <v>0.88046197310999996</v>
      </c>
      <c r="G49" s="53">
        <v>10</v>
      </c>
      <c r="H49" s="5">
        <v>0</v>
      </c>
      <c r="I49" s="5">
        <v>1</v>
      </c>
      <c r="J49" s="5">
        <v>0</v>
      </c>
      <c r="K49" s="5">
        <v>0</v>
      </c>
      <c r="L49" s="5">
        <v>0</v>
      </c>
      <c r="M49" s="5">
        <v>1</v>
      </c>
      <c r="N49" s="5">
        <v>1</v>
      </c>
      <c r="O49" s="5">
        <v>1</v>
      </c>
      <c r="P49" s="5">
        <v>0</v>
      </c>
      <c r="Q49" s="5">
        <v>0</v>
      </c>
      <c r="R49" s="5">
        <v>0</v>
      </c>
      <c r="S49" s="5">
        <v>1</v>
      </c>
      <c r="T49" s="5">
        <v>0</v>
      </c>
      <c r="U49" s="6">
        <v>0</v>
      </c>
    </row>
    <row r="50" spans="1:21" x14ac:dyDescent="0.45">
      <c r="A50" s="13">
        <v>0.663296853666</v>
      </c>
      <c r="G50" s="54">
        <v>11</v>
      </c>
      <c r="H50" s="5">
        <v>0</v>
      </c>
      <c r="I50" s="5">
        <v>1</v>
      </c>
      <c r="J50" s="5">
        <v>1</v>
      </c>
      <c r="K50" s="5">
        <v>1</v>
      </c>
      <c r="L50" s="5">
        <v>1</v>
      </c>
      <c r="M50" s="5">
        <v>1</v>
      </c>
      <c r="N50" s="5">
        <v>0</v>
      </c>
      <c r="O50" s="5">
        <v>1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6">
        <v>1</v>
      </c>
    </row>
    <row r="51" spans="1:21" x14ac:dyDescent="0.45">
      <c r="A51" s="13">
        <v>0.72655788235100005</v>
      </c>
      <c r="G51" s="55">
        <v>12</v>
      </c>
      <c r="H51" s="5">
        <v>0</v>
      </c>
      <c r="I51" s="5">
        <v>0</v>
      </c>
      <c r="J51" s="5">
        <v>1</v>
      </c>
      <c r="K51" s="5">
        <v>0</v>
      </c>
      <c r="L51" s="5">
        <v>1</v>
      </c>
      <c r="M51" s="5">
        <v>1</v>
      </c>
      <c r="N51" s="5">
        <v>0</v>
      </c>
      <c r="O51" s="5">
        <v>0</v>
      </c>
      <c r="P51" s="5">
        <v>1</v>
      </c>
      <c r="Q51" s="5">
        <v>1</v>
      </c>
      <c r="R51" s="5">
        <v>0</v>
      </c>
      <c r="S51" s="5">
        <v>0</v>
      </c>
      <c r="T51" s="5">
        <v>1</v>
      </c>
      <c r="U51" s="6">
        <v>0</v>
      </c>
    </row>
    <row r="52" spans="1:21" x14ac:dyDescent="0.45">
      <c r="A52" s="13">
        <v>0.95293591946699996</v>
      </c>
      <c r="G52" s="56">
        <v>13</v>
      </c>
      <c r="H52" s="5">
        <v>0</v>
      </c>
      <c r="I52" s="5">
        <v>0</v>
      </c>
      <c r="J52" s="5">
        <v>0</v>
      </c>
      <c r="K52" s="5">
        <v>0</v>
      </c>
      <c r="L52" s="5">
        <v>1</v>
      </c>
      <c r="M52" s="5">
        <v>1</v>
      </c>
      <c r="N52" s="5">
        <v>1</v>
      </c>
      <c r="O52" s="5">
        <v>1</v>
      </c>
      <c r="P52" s="5">
        <v>0</v>
      </c>
      <c r="Q52" s="5">
        <v>0</v>
      </c>
      <c r="R52" s="5">
        <v>0</v>
      </c>
      <c r="S52" s="5">
        <v>1</v>
      </c>
      <c r="T52" s="5">
        <v>0</v>
      </c>
      <c r="U52" s="6">
        <v>0</v>
      </c>
    </row>
    <row r="53" spans="1:21" ht="14.65" thickBot="1" x14ac:dyDescent="0.5">
      <c r="A53" s="13">
        <v>0.15495874970699999</v>
      </c>
      <c r="G53" s="57">
        <v>14</v>
      </c>
      <c r="H53" s="8">
        <v>0</v>
      </c>
      <c r="I53" s="8">
        <v>1</v>
      </c>
      <c r="J53" s="8">
        <v>1</v>
      </c>
      <c r="K53" s="8">
        <v>0</v>
      </c>
      <c r="L53" s="8">
        <v>1</v>
      </c>
      <c r="M53" s="8">
        <v>1</v>
      </c>
      <c r="N53" s="8">
        <v>1</v>
      </c>
      <c r="O53" s="8">
        <v>0</v>
      </c>
      <c r="P53" s="8">
        <v>1</v>
      </c>
      <c r="Q53" s="8">
        <v>0</v>
      </c>
      <c r="R53" s="8">
        <v>1</v>
      </c>
      <c r="S53" s="8">
        <v>0</v>
      </c>
      <c r="T53" s="8">
        <v>0</v>
      </c>
      <c r="U53" s="9">
        <v>0</v>
      </c>
    </row>
    <row r="54" spans="1:21" x14ac:dyDescent="0.45">
      <c r="A54" s="13">
        <v>0.89299067471299998</v>
      </c>
    </row>
    <row r="55" spans="1:21" x14ac:dyDescent="0.45">
      <c r="A55" s="13">
        <v>0.93474963871600003</v>
      </c>
    </row>
    <row r="56" spans="1:21" ht="14.65" thickBot="1" x14ac:dyDescent="0.5">
      <c r="A56" s="13">
        <v>0.18488809906000001</v>
      </c>
      <c r="G56" s="16" t="s">
        <v>151</v>
      </c>
    </row>
    <row r="57" spans="1:21" x14ac:dyDescent="0.45">
      <c r="A57" s="13">
        <v>2.81479549965E-2</v>
      </c>
      <c r="G57" s="1"/>
      <c r="H57" s="32">
        <v>1</v>
      </c>
      <c r="I57" s="33">
        <v>2</v>
      </c>
      <c r="J57" s="34">
        <v>3</v>
      </c>
      <c r="K57" s="35">
        <v>4</v>
      </c>
      <c r="L57" s="36">
        <v>5</v>
      </c>
      <c r="M57" s="37">
        <v>6</v>
      </c>
      <c r="N57" s="38">
        <v>7</v>
      </c>
      <c r="O57" s="2">
        <v>8</v>
      </c>
      <c r="P57" s="39">
        <v>9</v>
      </c>
      <c r="Q57" s="40">
        <v>10</v>
      </c>
      <c r="R57" s="41">
        <v>11</v>
      </c>
      <c r="S57" s="42">
        <v>12</v>
      </c>
      <c r="T57" s="43">
        <v>13</v>
      </c>
      <c r="U57" s="44">
        <v>14</v>
      </c>
    </row>
    <row r="58" spans="1:21" x14ac:dyDescent="0.45">
      <c r="A58" s="13">
        <v>0.62693012815000004</v>
      </c>
      <c r="G58" s="45">
        <v>1</v>
      </c>
      <c r="H58" s="5">
        <f>SQRT(POWER((D22-D22),2)+POWER((E22-E22),2))</f>
        <v>0</v>
      </c>
      <c r="I58" s="5">
        <f>H59</f>
        <v>20</v>
      </c>
      <c r="J58" s="5">
        <f>H60</f>
        <v>40</v>
      </c>
      <c r="K58" s="5">
        <f>H61</f>
        <v>19.999999999999993</v>
      </c>
      <c r="L58" s="5">
        <f>H62</f>
        <v>19.999999999999993</v>
      </c>
      <c r="M58" s="5">
        <f>H63</f>
        <v>20</v>
      </c>
      <c r="N58" s="5">
        <f>H64</f>
        <v>0</v>
      </c>
      <c r="O58" s="5">
        <f>H65</f>
        <v>19.999999999999993</v>
      </c>
      <c r="P58" s="5">
        <f>H66</f>
        <v>19.999999999999993</v>
      </c>
      <c r="Q58" s="5">
        <f>H67</f>
        <v>19.999999999999993</v>
      </c>
      <c r="R58" s="5">
        <f>H68</f>
        <v>0</v>
      </c>
      <c r="S58" s="5">
        <f>H69</f>
        <v>34.641016151377542</v>
      </c>
      <c r="T58" s="5">
        <f>H70</f>
        <v>0</v>
      </c>
      <c r="U58" s="6">
        <f>H71</f>
        <v>19.999999999999993</v>
      </c>
    </row>
    <row r="59" spans="1:21" x14ac:dyDescent="0.45">
      <c r="A59" s="13">
        <v>0.81366201259799997</v>
      </c>
      <c r="G59" s="46">
        <v>2</v>
      </c>
      <c r="H59" s="5">
        <f>SQRT(POWER((D22-D23),2)+POWER((E22-E23),2))</f>
        <v>20</v>
      </c>
      <c r="I59" s="5">
        <f>SQRT(POWER((D23-D23),2)+POWER((E23-E23),2))</f>
        <v>0</v>
      </c>
      <c r="J59" s="5">
        <f>I60</f>
        <v>34.641016151377542</v>
      </c>
      <c r="K59" s="5">
        <f>I61</f>
        <v>19.999999999999993</v>
      </c>
      <c r="L59" s="5">
        <f>I62</f>
        <v>34.641016151377542</v>
      </c>
      <c r="M59" s="5">
        <f>I63</f>
        <v>0</v>
      </c>
      <c r="N59" s="5">
        <f>I64</f>
        <v>20</v>
      </c>
      <c r="O59" s="5">
        <f>I65</f>
        <v>34.641016151377542</v>
      </c>
      <c r="P59" s="5">
        <f>I66</f>
        <v>19.999999999999993</v>
      </c>
      <c r="Q59" s="5">
        <f>I67</f>
        <v>19.999999999999993</v>
      </c>
      <c r="R59" s="5">
        <f>I68</f>
        <v>20</v>
      </c>
      <c r="S59" s="5">
        <f>I69</f>
        <v>40</v>
      </c>
      <c r="T59" s="5">
        <f>I70</f>
        <v>20</v>
      </c>
      <c r="U59" s="6">
        <f>I71</f>
        <v>19.999999999999993</v>
      </c>
    </row>
    <row r="60" spans="1:21" x14ac:dyDescent="0.45">
      <c r="A60" s="13">
        <v>5.0408249400099997E-2</v>
      </c>
      <c r="G60" s="47">
        <v>3</v>
      </c>
      <c r="H60" s="5">
        <f>SQRT(POWER((D22-D24),2)+POWER((E22-E24),2))</f>
        <v>40</v>
      </c>
      <c r="I60" s="5">
        <f>SQRT(POWER((D23-D24),2)+POWER((E23-E24),2))</f>
        <v>34.641016151377542</v>
      </c>
      <c r="J60" s="5">
        <f>SQRT(POWER((D24-D24),2)+POWER((E24-E24),2))</f>
        <v>0</v>
      </c>
      <c r="K60" s="5">
        <f>J61</f>
        <v>52.915026221291797</v>
      </c>
      <c r="L60" s="5">
        <f>J62</f>
        <v>34.641016151377549</v>
      </c>
      <c r="M60" s="5">
        <f>J63</f>
        <v>34.641016151377542</v>
      </c>
      <c r="N60" s="5">
        <f>J64</f>
        <v>40</v>
      </c>
      <c r="O60" s="5">
        <f>J65</f>
        <v>34.641016151377549</v>
      </c>
      <c r="P60" s="5">
        <f>J66</f>
        <v>20.000000000000004</v>
      </c>
      <c r="Q60" s="5">
        <f>J67</f>
        <v>52.915026221291797</v>
      </c>
      <c r="R60" s="5">
        <f>J68</f>
        <v>40</v>
      </c>
      <c r="S60" s="5">
        <f>J69</f>
        <v>20</v>
      </c>
      <c r="T60" s="5">
        <f>J70</f>
        <v>40</v>
      </c>
      <c r="U60" s="6">
        <f>J71</f>
        <v>20.000000000000004</v>
      </c>
    </row>
    <row r="61" spans="1:21" x14ac:dyDescent="0.45">
      <c r="A61" s="13">
        <v>0.75695941527999999</v>
      </c>
      <c r="G61" s="48">
        <v>4</v>
      </c>
      <c r="H61" s="5">
        <f>SQRT(POWER((D22-D25),2)+POWER((E22-E25),2))</f>
        <v>19.999999999999993</v>
      </c>
      <c r="I61" s="5">
        <f>SQRT(POWER((D23-D25),2)+POWER((E23-E25),2))</f>
        <v>19.999999999999993</v>
      </c>
      <c r="J61" s="5">
        <f>SQRT(POWER((D24-D25),2)+POWER((E24-E25),2))</f>
        <v>52.915026221291797</v>
      </c>
      <c r="K61" s="5">
        <f>SQRT(POWER((D25-D25),2)+POWER((E25-E25),2))</f>
        <v>0</v>
      </c>
      <c r="L61" s="5">
        <f>K62</f>
        <v>39.999999999999986</v>
      </c>
      <c r="M61" s="5">
        <f>K63</f>
        <v>19.999999999999993</v>
      </c>
      <c r="N61" s="5">
        <f>K64</f>
        <v>19.999999999999993</v>
      </c>
      <c r="O61" s="5">
        <f>K65</f>
        <v>39.999999999999986</v>
      </c>
      <c r="P61" s="5">
        <f>K66</f>
        <v>34.641016151377528</v>
      </c>
      <c r="Q61" s="5">
        <f>K67</f>
        <v>0</v>
      </c>
      <c r="R61" s="5">
        <f>K68</f>
        <v>19.999999999999993</v>
      </c>
      <c r="S61" s="5">
        <f>K69</f>
        <v>52.915026221291797</v>
      </c>
      <c r="T61" s="5">
        <f>K70</f>
        <v>19.999999999999993</v>
      </c>
      <c r="U61" s="6">
        <f>K71</f>
        <v>34.641016151377528</v>
      </c>
    </row>
    <row r="62" spans="1:21" x14ac:dyDescent="0.45">
      <c r="A62" s="13">
        <v>0.85367420994599996</v>
      </c>
      <c r="G62" s="49">
        <v>5</v>
      </c>
      <c r="H62" s="5">
        <f>SQRT(POWER((D22-D26),2)+POWER((E22-E26),2))</f>
        <v>19.999999999999993</v>
      </c>
      <c r="I62" s="5">
        <f>SQRT(POWER((D23-D26),2)+POWER((E23-E26),2))</f>
        <v>34.641016151377542</v>
      </c>
      <c r="J62" s="5">
        <f>SQRT(POWER((D24-D26),2)+POWER((E24-E26),2))</f>
        <v>34.641016151377549</v>
      </c>
      <c r="K62" s="5">
        <f>SQRT(POWER((D25-D26),2)+POWER((E25-E26),2))</f>
        <v>39.999999999999986</v>
      </c>
      <c r="L62" s="5">
        <f>SQRT(POWER((D26-D26),2)+POWER((E26-E26),2))</f>
        <v>0</v>
      </c>
      <c r="M62" s="5">
        <f>L63</f>
        <v>34.641016151377542</v>
      </c>
      <c r="N62" s="5">
        <f>L64</f>
        <v>19.999999999999993</v>
      </c>
      <c r="O62" s="5">
        <f>L65</f>
        <v>0</v>
      </c>
      <c r="P62" s="5">
        <f>L66</f>
        <v>20</v>
      </c>
      <c r="Q62" s="5">
        <f>L67</f>
        <v>39.999999999999986</v>
      </c>
      <c r="R62" s="5">
        <f>L68</f>
        <v>19.999999999999993</v>
      </c>
      <c r="S62" s="5">
        <f>L69</f>
        <v>20.000000000000004</v>
      </c>
      <c r="T62" s="5">
        <f>L70</f>
        <v>19.999999999999993</v>
      </c>
      <c r="U62" s="6">
        <f>L71</f>
        <v>20</v>
      </c>
    </row>
    <row r="63" spans="1:21" x14ac:dyDescent="0.45">
      <c r="A63" s="13">
        <v>1.24444250534E-2</v>
      </c>
      <c r="G63" s="50">
        <v>6</v>
      </c>
      <c r="H63" s="5">
        <f>SQRT(POWER((D22-D27),2)+POWER((E22-E27),2))</f>
        <v>20</v>
      </c>
      <c r="I63" s="5">
        <f>SQRT(POWER((D23-D27),2)+POWER((E23-E27),2))</f>
        <v>0</v>
      </c>
      <c r="J63" s="5">
        <f>SQRT(POWER((D24-D27),2)+POWER((E24-E27),2))</f>
        <v>34.641016151377542</v>
      </c>
      <c r="K63" s="5">
        <f>SQRT(POWER((D25-D27),2)+POWER((E25-E27),2))</f>
        <v>19.999999999999993</v>
      </c>
      <c r="L63" s="5">
        <f>SQRT(POWER((D26-D27),2)+POWER((E26-E27),2))</f>
        <v>34.641016151377542</v>
      </c>
      <c r="M63" s="5">
        <f>SQRT(POWER((D27-D27),2)+POWER((E27-E27),2))</f>
        <v>0</v>
      </c>
      <c r="N63" s="5">
        <f>M64</f>
        <v>20</v>
      </c>
      <c r="O63" s="5">
        <f>M65</f>
        <v>34.641016151377542</v>
      </c>
      <c r="P63" s="5">
        <f>M66</f>
        <v>19.999999999999993</v>
      </c>
      <c r="Q63" s="5">
        <f>M67</f>
        <v>19.999999999999993</v>
      </c>
      <c r="R63" s="5">
        <f>M68</f>
        <v>20</v>
      </c>
      <c r="S63" s="5">
        <f>M69</f>
        <v>40</v>
      </c>
      <c r="T63" s="5">
        <f>M70</f>
        <v>20</v>
      </c>
      <c r="U63" s="6">
        <f>M71</f>
        <v>19.999999999999993</v>
      </c>
    </row>
    <row r="64" spans="1:21" x14ac:dyDescent="0.45">
      <c r="A64" s="13">
        <v>0.75829597163700002</v>
      </c>
      <c r="G64" s="51">
        <v>7</v>
      </c>
      <c r="H64" s="5">
        <f>SQRT(POWER((D22-D28),2)+POWER((E22-E28),2))</f>
        <v>0</v>
      </c>
      <c r="I64" s="5">
        <f>SQRT(POWER((D23-D28),2)+POWER((E23-E28),2))</f>
        <v>20</v>
      </c>
      <c r="J64" s="5">
        <f>SQRT(POWER((D24-D28),2)+POWER((E24-E28),2))</f>
        <v>40</v>
      </c>
      <c r="K64" s="5">
        <f>SQRT(POWER((D25-D28),2)+POWER((E25-E28),2))</f>
        <v>19.999999999999993</v>
      </c>
      <c r="L64" s="5">
        <f>SQRT(POWER((D26-D28),2)+POWER((E26-E28),2))</f>
        <v>19.999999999999993</v>
      </c>
      <c r="M64" s="5">
        <f>SQRT(POWER((D27-D28),2)+POWER((E27-E28),2))</f>
        <v>20</v>
      </c>
      <c r="N64" s="5">
        <f>SQRT(POWER((D28-D28),2)+POWER((E28-E28),2))</f>
        <v>0</v>
      </c>
      <c r="O64" s="5">
        <f>N65</f>
        <v>19.999999999999993</v>
      </c>
      <c r="P64" s="5">
        <f>N66</f>
        <v>19.999999999999993</v>
      </c>
      <c r="Q64" s="5">
        <f>N67</f>
        <v>19.999999999999993</v>
      </c>
      <c r="R64" s="5">
        <f>N68</f>
        <v>0</v>
      </c>
      <c r="S64" s="5">
        <f>N69</f>
        <v>34.641016151377542</v>
      </c>
      <c r="T64" s="5">
        <f>N70</f>
        <v>0</v>
      </c>
      <c r="U64" s="6">
        <f>N71</f>
        <v>19.999999999999993</v>
      </c>
    </row>
    <row r="65" spans="1:21" x14ac:dyDescent="0.45">
      <c r="A65" s="13">
        <v>0.38243592454300002</v>
      </c>
      <c r="G65" s="4">
        <v>8</v>
      </c>
      <c r="H65" s="5">
        <f>SQRT(POWER((D22-D29),2)+POWER((E22-E29),2))</f>
        <v>19.999999999999993</v>
      </c>
      <c r="I65" s="5">
        <f>SQRT(POWER((D23-D29),2)+POWER((E23-E29),2))</f>
        <v>34.641016151377542</v>
      </c>
      <c r="J65" s="5">
        <f>SQRT(POWER((D24-D29),2)+POWER((E24-E29),2))</f>
        <v>34.641016151377549</v>
      </c>
      <c r="K65" s="5">
        <f>SQRT(POWER((D25-D29),2)+POWER((E25-E29),2))</f>
        <v>39.999999999999986</v>
      </c>
      <c r="L65" s="5">
        <f>SQRT(POWER((D26-D29),2)+POWER((E26-E29),2))</f>
        <v>0</v>
      </c>
      <c r="M65" s="5">
        <f>SQRT(POWER((D27-D29),2)+POWER((E27-E29),2))</f>
        <v>34.641016151377542</v>
      </c>
      <c r="N65" s="5">
        <f>SQRT(POWER((D28-D29),2)+POWER((E28-E29),2))</f>
        <v>19.999999999999993</v>
      </c>
      <c r="O65" s="5">
        <f>SQRT(POWER((D29-D29),2)+POWER((E29-E29),2))</f>
        <v>0</v>
      </c>
      <c r="P65" s="5">
        <f>O66</f>
        <v>20</v>
      </c>
      <c r="Q65" s="5">
        <f>O67</f>
        <v>39.999999999999986</v>
      </c>
      <c r="R65" s="5">
        <f>O68</f>
        <v>19.999999999999993</v>
      </c>
      <c r="S65" s="5">
        <f>O69</f>
        <v>20.000000000000004</v>
      </c>
      <c r="T65" s="5">
        <f>O70</f>
        <v>19.999999999999993</v>
      </c>
      <c r="U65" s="6">
        <f>O71</f>
        <v>20</v>
      </c>
    </row>
    <row r="66" spans="1:21" x14ac:dyDescent="0.45">
      <c r="A66" s="13">
        <v>5.4944862629099998E-2</v>
      </c>
      <c r="G66" s="52">
        <v>9</v>
      </c>
      <c r="H66" s="5">
        <f>SQRT(POWER((D22-D30),2)+POWER((E22-E30),2))</f>
        <v>19.999999999999993</v>
      </c>
      <c r="I66" s="5">
        <f>SQRT(POWER((D23-D30),2)+POWER((E23-E30),2))</f>
        <v>19.999999999999993</v>
      </c>
      <c r="J66" s="5">
        <f>SQRT(POWER((D24-D30),2)+POWER((E24-E30),2))</f>
        <v>20.000000000000004</v>
      </c>
      <c r="K66" s="5">
        <f>SQRT(POWER((D25-D30),2)+POWER((E25-E30),2))</f>
        <v>34.641016151377528</v>
      </c>
      <c r="L66" s="5">
        <f>SQRT(POWER((D26-D30),2)+POWER((E26-E30),2))</f>
        <v>20</v>
      </c>
      <c r="M66" s="5">
        <f>SQRT(POWER((D27-D30),2)+POWER((E27-E30),2))</f>
        <v>19.999999999999993</v>
      </c>
      <c r="N66" s="5">
        <f>SQRT(POWER((D28-D30),2)+POWER((E28-E30),2))</f>
        <v>19.999999999999993</v>
      </c>
      <c r="O66" s="5">
        <f>SQRT(POWER((D29-D30),2)+POWER((E29-E30),2))</f>
        <v>20</v>
      </c>
      <c r="P66" s="5">
        <f>SQRT(POWER((D30-D30),2)+POWER((E30-E30),2))</f>
        <v>0</v>
      </c>
      <c r="Q66" s="5">
        <f>P67</f>
        <v>34.641016151377528</v>
      </c>
      <c r="R66" s="5">
        <f>P68</f>
        <v>19.999999999999993</v>
      </c>
      <c r="S66" s="5">
        <f>P69</f>
        <v>20.000000000000004</v>
      </c>
      <c r="T66" s="5">
        <f>P70</f>
        <v>19.999999999999993</v>
      </c>
      <c r="U66" s="6">
        <f>P71</f>
        <v>0</v>
      </c>
    </row>
    <row r="67" spans="1:21" x14ac:dyDescent="0.45">
      <c r="A67" s="13">
        <v>0.31455002065600002</v>
      </c>
      <c r="G67" s="53">
        <v>10</v>
      </c>
      <c r="H67" s="5">
        <f>SQRT(POWER((D22-D31),2)+POWER((E22-E31),2))</f>
        <v>19.999999999999993</v>
      </c>
      <c r="I67" s="5">
        <f>SQRT(POWER((D23-D31),2)+POWER((E23-E31),2))</f>
        <v>19.999999999999993</v>
      </c>
      <c r="J67" s="5">
        <f>SQRT(POWER((D24-D31),2)+POWER((E24-E31),2))</f>
        <v>52.915026221291797</v>
      </c>
      <c r="K67" s="5">
        <f>SQRT(POWER((D25-D31),2)+POWER((E25-E31),2))</f>
        <v>0</v>
      </c>
      <c r="L67" s="5">
        <f>SQRT(POWER((D26-D31),2)+POWER((E26-E31),2))</f>
        <v>39.999999999999986</v>
      </c>
      <c r="M67" s="5">
        <f>SQRT(POWER((D27-D31),2)+POWER((E27-E31),2))</f>
        <v>19.999999999999993</v>
      </c>
      <c r="N67" s="5">
        <f>SQRT(POWER((D28-D31),2)+POWER((E28-E31),2))</f>
        <v>19.999999999999993</v>
      </c>
      <c r="O67" s="5">
        <f>SQRT(POWER((D29-D31),2)+POWER((E29-E31),2))</f>
        <v>39.999999999999986</v>
      </c>
      <c r="P67" s="5">
        <f>SQRT(POWER((D30-D31),2)+POWER((E30-E31),2))</f>
        <v>34.641016151377528</v>
      </c>
      <c r="Q67" s="5">
        <f>SQRT(POWER((D31-D31),2)+POWER((E31-E31),2))</f>
        <v>0</v>
      </c>
      <c r="R67" s="5">
        <f>Q68</f>
        <v>19.999999999999993</v>
      </c>
      <c r="S67" s="5">
        <f>Q69</f>
        <v>52.915026221291797</v>
      </c>
      <c r="T67" s="5">
        <f>Q70</f>
        <v>19.999999999999993</v>
      </c>
      <c r="U67" s="6">
        <f>Q71</f>
        <v>34.641016151377528</v>
      </c>
    </row>
    <row r="68" spans="1:21" x14ac:dyDescent="0.45">
      <c r="A68" s="13">
        <v>0.67021631076300003</v>
      </c>
      <c r="G68" s="54">
        <v>11</v>
      </c>
      <c r="H68" s="5">
        <f>SQRT(POWER((D22-D32),2)+POWER((E22-E32),2))</f>
        <v>0</v>
      </c>
      <c r="I68" s="5">
        <f>SQRT(POWER((D23-D32),2)+POWER((E23-E32),2))</f>
        <v>20</v>
      </c>
      <c r="J68" s="5">
        <f>SQRT(POWER((D24-D32),2)+POWER((E24-E32),2))</f>
        <v>40</v>
      </c>
      <c r="K68" s="5">
        <f>SQRT(POWER((D25-D32),2)+POWER((E25-E32),2))</f>
        <v>19.999999999999993</v>
      </c>
      <c r="L68" s="5">
        <f>SQRT(POWER((D26-D32),2)+POWER((E26-E32),2))</f>
        <v>19.999999999999993</v>
      </c>
      <c r="M68" s="5">
        <f>SQRT(POWER((D27-D32),2)+POWER((E27-E32),2))</f>
        <v>20</v>
      </c>
      <c r="N68" s="5">
        <f>SQRT(POWER((D28-D32),2)+POWER((E28-E32),2))</f>
        <v>0</v>
      </c>
      <c r="O68" s="5">
        <f>SQRT(POWER((D29-D32),2)+POWER((E29-E32),2))</f>
        <v>19.999999999999993</v>
      </c>
      <c r="P68" s="5">
        <f>SQRT(POWER((D30-D32),2)+POWER((E30-E32),2))</f>
        <v>19.999999999999993</v>
      </c>
      <c r="Q68" s="5">
        <f>SQRT(POWER((D31-D32),2)+POWER((E31-E32),2))</f>
        <v>19.999999999999993</v>
      </c>
      <c r="R68" s="5">
        <f>SQRT(POWER((D32-D32),2)+POWER((E32-E32),2))</f>
        <v>0</v>
      </c>
      <c r="S68" s="5">
        <f>R69</f>
        <v>34.641016151377542</v>
      </c>
      <c r="T68" s="5">
        <f>R70</f>
        <v>0</v>
      </c>
      <c r="U68" s="6">
        <f>R71</f>
        <v>19.999999999999993</v>
      </c>
    </row>
    <row r="69" spans="1:21" x14ac:dyDescent="0.45">
      <c r="A69" s="13">
        <v>4.8660700493800002E-3</v>
      </c>
      <c r="G69" s="55">
        <v>12</v>
      </c>
      <c r="H69" s="5">
        <f>SQRT(POWER((D22-D33),2)+POWER((E22-E33),2))</f>
        <v>34.641016151377542</v>
      </c>
      <c r="I69" s="5">
        <f>SQRT(POWER((D23-D33),2)+POWER((E23-E33),2))</f>
        <v>40</v>
      </c>
      <c r="J69" s="5">
        <f>SQRT(POWER((D24-D33),2)+POWER((E24-E33),2))</f>
        <v>20</v>
      </c>
      <c r="K69" s="5">
        <f>SQRT(POWER((D25-D33),2)+POWER((E25-E33),2))</f>
        <v>52.915026221291797</v>
      </c>
      <c r="L69" s="5">
        <f>SQRT(POWER((D26-D33),2)+POWER((E26-E33),2))</f>
        <v>20.000000000000004</v>
      </c>
      <c r="M69" s="5">
        <f>SQRT(POWER((D27-D33),2)+POWER((E27-E33),2))</f>
        <v>40</v>
      </c>
      <c r="N69" s="5">
        <f>SQRT(POWER((D28-D33),2)+POWER((E28-E33),2))</f>
        <v>34.641016151377542</v>
      </c>
      <c r="O69" s="5">
        <f>SQRT(POWER((D29-D33),2)+POWER((E29-E33),2))</f>
        <v>20.000000000000004</v>
      </c>
      <c r="P69" s="5">
        <f>SQRT(POWER((D30-D33),2)+POWER((E30-E33),2))</f>
        <v>20.000000000000004</v>
      </c>
      <c r="Q69" s="5">
        <f>SQRT(POWER((D31-D33),2)+POWER((E31-E33),2))</f>
        <v>52.915026221291797</v>
      </c>
      <c r="R69" s="5">
        <f>SQRT(POWER((D32-D33),2)+POWER((E32-E33),2))</f>
        <v>34.641016151377542</v>
      </c>
      <c r="S69" s="5">
        <f>SQRT(POWER((D33-D33),2)+POWER((E33-E33),2))</f>
        <v>0</v>
      </c>
      <c r="T69" s="5">
        <f>S70</f>
        <v>34.641016151377542</v>
      </c>
      <c r="U69" s="6">
        <f>S71</f>
        <v>20.000000000000004</v>
      </c>
    </row>
    <row r="70" spans="1:21" x14ac:dyDescent="0.45">
      <c r="A70" s="13">
        <v>0.88281333048499999</v>
      </c>
      <c r="G70" s="56">
        <v>13</v>
      </c>
      <c r="H70" s="5">
        <f>SQRT(POWER((D22-D34),2)+POWER((E22-E34),2))</f>
        <v>0</v>
      </c>
      <c r="I70" s="5">
        <f>SQRT(POWER((D23-D34),2)+POWER((E23-E34),2))</f>
        <v>20</v>
      </c>
      <c r="J70" s="5">
        <f>SQRT(POWER((D24-D34),2)+POWER((E24-E34),2))</f>
        <v>40</v>
      </c>
      <c r="K70" s="5">
        <f>SQRT(POWER((D25-D34),2)+POWER((E25-E34),2))</f>
        <v>19.999999999999993</v>
      </c>
      <c r="L70" s="5">
        <f>SQRT(POWER((D26-D34),2)+POWER((E26-E34),2))</f>
        <v>19.999999999999993</v>
      </c>
      <c r="M70" s="5">
        <f>SQRT(POWER((D27-D34),2)+POWER((E27-E34),2))</f>
        <v>20</v>
      </c>
      <c r="N70" s="5">
        <f>SQRT(POWER((D28-D34),2)+POWER((E28-E34),2))</f>
        <v>0</v>
      </c>
      <c r="O70" s="5">
        <f>SQRT(POWER((D29-D34),2)+POWER((E29-E34),2))</f>
        <v>19.999999999999993</v>
      </c>
      <c r="P70" s="5">
        <f>SQRT(POWER((D30-D34),2)+POWER((E30-E34),2))</f>
        <v>19.999999999999993</v>
      </c>
      <c r="Q70" s="5">
        <f>SQRT(POWER((D31-D34),2)+POWER((E31-E34),2))</f>
        <v>19.999999999999993</v>
      </c>
      <c r="R70" s="5">
        <f>SQRT(POWER((D32-D34),2)+POWER((E32-E34),2))</f>
        <v>0</v>
      </c>
      <c r="S70" s="5">
        <f>SQRT(POWER((D33-D34),2)+POWER((E33-E34),2))</f>
        <v>34.641016151377542</v>
      </c>
      <c r="T70" s="5">
        <f>SQRT(POWER((D34-D34),2)+POWER((E34-E34),2))</f>
        <v>0</v>
      </c>
      <c r="U70" s="6">
        <f>T71</f>
        <v>19.999999999999993</v>
      </c>
    </row>
    <row r="71" spans="1:21" ht="14.65" thickBot="1" x14ac:dyDescent="0.5">
      <c r="A71" s="13">
        <v>0.19738914590500001</v>
      </c>
      <c r="G71" s="57">
        <v>14</v>
      </c>
      <c r="H71" s="8">
        <f>SQRT(POWER((D22-D35),2)+POWER((E22-E35),2))</f>
        <v>19.999999999999993</v>
      </c>
      <c r="I71" s="8">
        <f>SQRT(POWER((D23-D35),2)+POWER((E23-E35),2))</f>
        <v>19.999999999999993</v>
      </c>
      <c r="J71" s="8">
        <f>SQRT(POWER((D24-D35),2)+POWER((E24-E35),2))</f>
        <v>20.000000000000004</v>
      </c>
      <c r="K71" s="8">
        <f>SQRT(POWER((D25-D35),2)+POWER((E25-E35),2))</f>
        <v>34.641016151377528</v>
      </c>
      <c r="L71" s="8">
        <f>SQRT(POWER((D26-D35),2)+POWER((E26-E35),2))</f>
        <v>20</v>
      </c>
      <c r="M71" s="8">
        <f>SQRT(POWER((D27-D35),2)+POWER((E27-E35),2))</f>
        <v>19.999999999999993</v>
      </c>
      <c r="N71" s="8">
        <f>SQRT(POWER((D28-D35),2)+POWER((E28-E35),2))</f>
        <v>19.999999999999993</v>
      </c>
      <c r="O71" s="8">
        <f>SQRT(POWER((D29-D35),2)+POWER((E29-E35),2))</f>
        <v>20</v>
      </c>
      <c r="P71" s="8">
        <f>SQRT(POWER((D30-D35),2)+POWER((E30-E35),2))</f>
        <v>0</v>
      </c>
      <c r="Q71" s="8">
        <f>SQRT(POWER((D31-D35),2)+POWER((E31-E35),2))</f>
        <v>34.641016151377528</v>
      </c>
      <c r="R71" s="8">
        <f>SQRT(POWER((D32-D35),2)+POWER((E32-E35),2))</f>
        <v>19.999999999999993</v>
      </c>
      <c r="S71" s="8">
        <f>SQRT(POWER((D33-D35),2)+POWER((E33-E35),2))</f>
        <v>20.000000000000004</v>
      </c>
      <c r="T71" s="8">
        <f>SQRT(POWER((D34-D35),2)+POWER((E34-E35),2))</f>
        <v>19.999999999999993</v>
      </c>
      <c r="U71" s="9">
        <f>SQRT(POWER((D35-D35),2)+POWER((E35-E35),2))</f>
        <v>0</v>
      </c>
    </row>
    <row r="72" spans="1:21" x14ac:dyDescent="0.45">
      <c r="A72" s="13">
        <v>0.67882936841099994</v>
      </c>
    </row>
    <row r="73" spans="1:21" x14ac:dyDescent="0.45">
      <c r="A73" s="13">
        <v>0.11499180994200001</v>
      </c>
    </row>
    <row r="74" spans="1:21" ht="14.65" thickBot="1" x14ac:dyDescent="0.5">
      <c r="A74" s="13">
        <v>0.15365169876400001</v>
      </c>
      <c r="G74" t="s">
        <v>153</v>
      </c>
    </row>
    <row r="75" spans="1:21" x14ac:dyDescent="0.45">
      <c r="A75" s="13">
        <v>0.33207575561399999</v>
      </c>
      <c r="G75" s="1"/>
      <c r="H75" s="32">
        <v>1</v>
      </c>
      <c r="I75" s="33">
        <v>2</v>
      </c>
      <c r="J75" s="34">
        <v>3</v>
      </c>
      <c r="K75" s="35">
        <v>4</v>
      </c>
      <c r="L75" s="36">
        <v>5</v>
      </c>
      <c r="M75" s="37">
        <v>6</v>
      </c>
      <c r="N75" s="38">
        <v>7</v>
      </c>
      <c r="O75" s="2">
        <v>8</v>
      </c>
      <c r="P75" s="39">
        <v>9</v>
      </c>
      <c r="Q75" s="40">
        <v>10</v>
      </c>
      <c r="R75" s="41">
        <v>11</v>
      </c>
      <c r="S75" s="42">
        <v>12</v>
      </c>
      <c r="T75" s="43">
        <v>13</v>
      </c>
      <c r="U75" s="44">
        <v>14</v>
      </c>
    </row>
    <row r="76" spans="1:21" x14ac:dyDescent="0.45">
      <c r="A76" s="13">
        <v>0.48650129165299999</v>
      </c>
      <c r="G76" s="45">
        <v>1</v>
      </c>
      <c r="H76" s="5">
        <f>1+ABS(20*H40-H58)</f>
        <v>1</v>
      </c>
      <c r="I76" s="5">
        <f t="shared" ref="I76:U76" si="7">1+ABS(20*I40-I58)</f>
        <v>21</v>
      </c>
      <c r="J76" s="5">
        <f t="shared" si="7"/>
        <v>41</v>
      </c>
      <c r="K76" s="5">
        <f t="shared" si="7"/>
        <v>20.999999999999993</v>
      </c>
      <c r="L76" s="5">
        <f t="shared" si="7"/>
        <v>20.999999999999993</v>
      </c>
      <c r="M76" s="5">
        <f t="shared" si="7"/>
        <v>21</v>
      </c>
      <c r="N76" s="5">
        <f t="shared" si="7"/>
        <v>1</v>
      </c>
      <c r="O76" s="5">
        <f t="shared" si="7"/>
        <v>20.999999999999993</v>
      </c>
      <c r="P76" s="5">
        <f t="shared" si="7"/>
        <v>20.999999999999993</v>
      </c>
      <c r="Q76" s="5">
        <f t="shared" si="7"/>
        <v>20.999999999999993</v>
      </c>
      <c r="R76" s="5">
        <f t="shared" si="7"/>
        <v>1</v>
      </c>
      <c r="S76" s="5">
        <f t="shared" si="7"/>
        <v>35.641016151377542</v>
      </c>
      <c r="T76" s="5">
        <f t="shared" si="7"/>
        <v>1</v>
      </c>
      <c r="U76" s="6">
        <f t="shared" si="7"/>
        <v>20.999999999999993</v>
      </c>
    </row>
    <row r="77" spans="1:21" x14ac:dyDescent="0.45">
      <c r="A77" s="13">
        <v>0.89364664284700002</v>
      </c>
      <c r="G77" s="46">
        <v>2</v>
      </c>
      <c r="H77" s="5">
        <f t="shared" ref="H77:U77" si="8">1+ABS(20*H41-H59)</f>
        <v>21</v>
      </c>
      <c r="I77" s="5">
        <f t="shared" si="8"/>
        <v>1</v>
      </c>
      <c r="J77" s="5">
        <f t="shared" si="8"/>
        <v>35.641016151377542</v>
      </c>
      <c r="K77" s="5">
        <f t="shared" si="8"/>
        <v>1.0000000000000071</v>
      </c>
      <c r="L77" s="5">
        <f t="shared" si="8"/>
        <v>15.641016151377542</v>
      </c>
      <c r="M77" s="5">
        <f t="shared" si="8"/>
        <v>21</v>
      </c>
      <c r="N77" s="5">
        <f t="shared" si="8"/>
        <v>1</v>
      </c>
      <c r="O77" s="5">
        <f t="shared" si="8"/>
        <v>35.641016151377542</v>
      </c>
      <c r="P77" s="5">
        <f t="shared" si="8"/>
        <v>1.0000000000000071</v>
      </c>
      <c r="Q77" s="5">
        <f t="shared" si="8"/>
        <v>1.0000000000000071</v>
      </c>
      <c r="R77" s="5">
        <f t="shared" si="8"/>
        <v>1</v>
      </c>
      <c r="S77" s="5">
        <f t="shared" si="8"/>
        <v>41</v>
      </c>
      <c r="T77" s="5">
        <f t="shared" si="8"/>
        <v>21</v>
      </c>
      <c r="U77" s="6">
        <f t="shared" si="8"/>
        <v>1.0000000000000071</v>
      </c>
    </row>
    <row r="78" spans="1:21" x14ac:dyDescent="0.45">
      <c r="A78" s="13">
        <v>0.64854689687400002</v>
      </c>
      <c r="G78" s="47">
        <v>3</v>
      </c>
      <c r="H78" s="5">
        <f t="shared" ref="H78:U78" si="9">1+ABS(20*H42-H60)</f>
        <v>41</v>
      </c>
      <c r="I78" s="5">
        <f t="shared" si="9"/>
        <v>35.641016151377542</v>
      </c>
      <c r="J78" s="5">
        <f t="shared" si="9"/>
        <v>1</v>
      </c>
      <c r="K78" s="5">
        <f t="shared" si="9"/>
        <v>33.915026221291797</v>
      </c>
      <c r="L78" s="5">
        <f t="shared" si="9"/>
        <v>35.641016151377549</v>
      </c>
      <c r="M78" s="5">
        <f t="shared" si="9"/>
        <v>35.641016151377542</v>
      </c>
      <c r="N78" s="5">
        <f t="shared" si="9"/>
        <v>41</v>
      </c>
      <c r="O78" s="5">
        <f t="shared" si="9"/>
        <v>15.641016151377549</v>
      </c>
      <c r="P78" s="5">
        <f t="shared" si="9"/>
        <v>1.0000000000000036</v>
      </c>
      <c r="Q78" s="5">
        <f t="shared" si="9"/>
        <v>53.915026221291797</v>
      </c>
      <c r="R78" s="5">
        <f t="shared" si="9"/>
        <v>21</v>
      </c>
      <c r="S78" s="5">
        <f t="shared" si="9"/>
        <v>1</v>
      </c>
      <c r="T78" s="5">
        <f t="shared" si="9"/>
        <v>41</v>
      </c>
      <c r="U78" s="6">
        <f t="shared" si="9"/>
        <v>1.0000000000000036</v>
      </c>
    </row>
    <row r="79" spans="1:21" x14ac:dyDescent="0.45">
      <c r="A79" s="13">
        <v>0.18773650731899999</v>
      </c>
      <c r="G79" s="48">
        <v>4</v>
      </c>
      <c r="H79" s="5">
        <f t="shared" ref="H79:U79" si="10">1+ABS(20*H43-H61)</f>
        <v>20.999999999999993</v>
      </c>
      <c r="I79" s="5">
        <f t="shared" si="10"/>
        <v>1.0000000000000071</v>
      </c>
      <c r="J79" s="5">
        <f t="shared" si="10"/>
        <v>33.915026221291797</v>
      </c>
      <c r="K79" s="5">
        <f t="shared" si="10"/>
        <v>1</v>
      </c>
      <c r="L79" s="5">
        <f t="shared" si="10"/>
        <v>20.999999999999986</v>
      </c>
      <c r="M79" s="5">
        <f t="shared" si="10"/>
        <v>20.999999999999993</v>
      </c>
      <c r="N79" s="5">
        <f t="shared" si="10"/>
        <v>1.0000000000000071</v>
      </c>
      <c r="O79" s="5">
        <f t="shared" si="10"/>
        <v>40.999999999999986</v>
      </c>
      <c r="P79" s="5">
        <f t="shared" si="10"/>
        <v>35.641016151377528</v>
      </c>
      <c r="Q79" s="5">
        <f t="shared" si="10"/>
        <v>1</v>
      </c>
      <c r="R79" s="5">
        <f t="shared" si="10"/>
        <v>1.0000000000000071</v>
      </c>
      <c r="S79" s="5">
        <f t="shared" si="10"/>
        <v>53.915026221291797</v>
      </c>
      <c r="T79" s="5">
        <f t="shared" si="10"/>
        <v>20.999999999999993</v>
      </c>
      <c r="U79" s="6">
        <f t="shared" si="10"/>
        <v>35.641016151377528</v>
      </c>
    </row>
    <row r="80" spans="1:21" x14ac:dyDescent="0.45">
      <c r="A80" s="13">
        <v>0.32925455780000001</v>
      </c>
      <c r="G80" s="49">
        <v>5</v>
      </c>
      <c r="H80" s="5">
        <f t="shared" ref="H80:U80" si="11">1+ABS(20*H44-H62)</f>
        <v>20.999999999999993</v>
      </c>
      <c r="I80" s="5">
        <f t="shared" si="11"/>
        <v>15.641016151377542</v>
      </c>
      <c r="J80" s="5">
        <f t="shared" si="11"/>
        <v>35.641016151377549</v>
      </c>
      <c r="K80" s="5">
        <f t="shared" si="11"/>
        <v>20.999999999999986</v>
      </c>
      <c r="L80" s="5">
        <f t="shared" si="11"/>
        <v>1</v>
      </c>
      <c r="M80" s="5">
        <f t="shared" si="11"/>
        <v>35.641016151377542</v>
      </c>
      <c r="N80" s="5">
        <f t="shared" si="11"/>
        <v>20.999999999999993</v>
      </c>
      <c r="O80" s="5">
        <f t="shared" si="11"/>
        <v>21</v>
      </c>
      <c r="P80" s="5">
        <f t="shared" si="11"/>
        <v>21</v>
      </c>
      <c r="Q80" s="5">
        <f t="shared" si="11"/>
        <v>40.999999999999986</v>
      </c>
      <c r="R80" s="5">
        <f t="shared" si="11"/>
        <v>1.0000000000000071</v>
      </c>
      <c r="S80" s="5">
        <f t="shared" si="11"/>
        <v>1.0000000000000036</v>
      </c>
      <c r="T80" s="5">
        <f t="shared" si="11"/>
        <v>1.0000000000000071</v>
      </c>
      <c r="U80" s="6">
        <f t="shared" si="11"/>
        <v>1</v>
      </c>
    </row>
    <row r="81" spans="1:21" x14ac:dyDescent="0.45">
      <c r="A81" s="13">
        <v>0.98483300946700003</v>
      </c>
      <c r="G81" s="50">
        <v>6</v>
      </c>
      <c r="H81" s="5">
        <f t="shared" ref="H81:U81" si="12">1+ABS(20*H45-H63)</f>
        <v>21</v>
      </c>
      <c r="I81" s="5">
        <f t="shared" si="12"/>
        <v>21</v>
      </c>
      <c r="J81" s="5">
        <f t="shared" si="12"/>
        <v>35.641016151377542</v>
      </c>
      <c r="K81" s="5">
        <f t="shared" si="12"/>
        <v>20.999999999999993</v>
      </c>
      <c r="L81" s="5">
        <f t="shared" si="12"/>
        <v>35.641016151377542</v>
      </c>
      <c r="M81" s="5">
        <f t="shared" si="12"/>
        <v>1</v>
      </c>
      <c r="N81" s="5">
        <f t="shared" si="12"/>
        <v>21</v>
      </c>
      <c r="O81" s="5">
        <f t="shared" si="12"/>
        <v>35.641016151377542</v>
      </c>
      <c r="P81" s="5">
        <f t="shared" si="12"/>
        <v>1.0000000000000071</v>
      </c>
      <c r="Q81" s="5">
        <f t="shared" si="12"/>
        <v>1.0000000000000071</v>
      </c>
      <c r="R81" s="5">
        <f t="shared" si="12"/>
        <v>1</v>
      </c>
      <c r="S81" s="5">
        <f t="shared" si="12"/>
        <v>21</v>
      </c>
      <c r="T81" s="5">
        <f t="shared" si="12"/>
        <v>1</v>
      </c>
      <c r="U81" s="6">
        <f t="shared" si="12"/>
        <v>1.0000000000000071</v>
      </c>
    </row>
    <row r="82" spans="1:21" x14ac:dyDescent="0.45">
      <c r="A82" s="13">
        <v>0.777132045582</v>
      </c>
      <c r="G82" s="51">
        <v>7</v>
      </c>
      <c r="H82" s="5">
        <f t="shared" ref="H82:U82" si="13">1+ABS(20*H46-H64)</f>
        <v>1</v>
      </c>
      <c r="I82" s="5">
        <f t="shared" si="13"/>
        <v>1</v>
      </c>
      <c r="J82" s="5">
        <f t="shared" si="13"/>
        <v>41</v>
      </c>
      <c r="K82" s="5">
        <f t="shared" si="13"/>
        <v>1.0000000000000071</v>
      </c>
      <c r="L82" s="5">
        <f t="shared" si="13"/>
        <v>20.999999999999993</v>
      </c>
      <c r="M82" s="5">
        <f t="shared" si="13"/>
        <v>21</v>
      </c>
      <c r="N82" s="5">
        <f t="shared" si="13"/>
        <v>1</v>
      </c>
      <c r="O82" s="5">
        <f t="shared" si="13"/>
        <v>20.999999999999993</v>
      </c>
      <c r="P82" s="5">
        <f t="shared" si="13"/>
        <v>1.0000000000000071</v>
      </c>
      <c r="Q82" s="5">
        <f t="shared" si="13"/>
        <v>1.0000000000000071</v>
      </c>
      <c r="R82" s="5">
        <f t="shared" si="13"/>
        <v>1</v>
      </c>
      <c r="S82" s="5">
        <f t="shared" si="13"/>
        <v>35.641016151377542</v>
      </c>
      <c r="T82" s="5">
        <f t="shared" si="13"/>
        <v>21</v>
      </c>
      <c r="U82" s="6">
        <f t="shared" si="13"/>
        <v>1.0000000000000071</v>
      </c>
    </row>
    <row r="83" spans="1:21" x14ac:dyDescent="0.45">
      <c r="A83" s="13">
        <v>0.866951503678</v>
      </c>
      <c r="G83" s="4">
        <v>8</v>
      </c>
      <c r="H83" s="5">
        <f t="shared" ref="H83:U83" si="14">1+ABS(20*H47-H65)</f>
        <v>20.999999999999993</v>
      </c>
      <c r="I83" s="5">
        <f t="shared" si="14"/>
        <v>35.641016151377542</v>
      </c>
      <c r="J83" s="5">
        <f t="shared" si="14"/>
        <v>15.641016151377549</v>
      </c>
      <c r="K83" s="5">
        <f t="shared" si="14"/>
        <v>40.999999999999986</v>
      </c>
      <c r="L83" s="5">
        <f t="shared" si="14"/>
        <v>21</v>
      </c>
      <c r="M83" s="5">
        <f t="shared" si="14"/>
        <v>35.641016151377542</v>
      </c>
      <c r="N83" s="5">
        <f t="shared" si="14"/>
        <v>20.999999999999993</v>
      </c>
      <c r="O83" s="5">
        <f t="shared" si="14"/>
        <v>1</v>
      </c>
      <c r="P83" s="5">
        <f t="shared" si="14"/>
        <v>21</v>
      </c>
      <c r="Q83" s="5">
        <f t="shared" si="14"/>
        <v>20.999999999999986</v>
      </c>
      <c r="R83" s="5">
        <f t="shared" si="14"/>
        <v>1.0000000000000071</v>
      </c>
      <c r="S83" s="5">
        <f t="shared" si="14"/>
        <v>21.000000000000004</v>
      </c>
      <c r="T83" s="5">
        <f t="shared" si="14"/>
        <v>1.0000000000000071</v>
      </c>
      <c r="U83" s="6">
        <f t="shared" si="14"/>
        <v>21</v>
      </c>
    </row>
    <row r="84" spans="1:21" x14ac:dyDescent="0.45">
      <c r="A84" s="13">
        <v>4.8541875205400001E-2</v>
      </c>
      <c r="G84" s="52">
        <v>9</v>
      </c>
      <c r="H84" s="5">
        <f t="shared" ref="H84:U84" si="15">1+ABS(20*H48-H66)</f>
        <v>20.999999999999993</v>
      </c>
      <c r="I84" s="5">
        <f t="shared" si="15"/>
        <v>1.0000000000000071</v>
      </c>
      <c r="J84" s="5">
        <f t="shared" si="15"/>
        <v>1.0000000000000036</v>
      </c>
      <c r="K84" s="5">
        <f t="shared" si="15"/>
        <v>35.641016151377528</v>
      </c>
      <c r="L84" s="5">
        <f t="shared" si="15"/>
        <v>21</v>
      </c>
      <c r="M84" s="5">
        <f t="shared" si="15"/>
        <v>1.0000000000000071</v>
      </c>
      <c r="N84" s="5">
        <f t="shared" si="15"/>
        <v>1.0000000000000071</v>
      </c>
      <c r="O84" s="5">
        <f t="shared" si="15"/>
        <v>21</v>
      </c>
      <c r="P84" s="5">
        <f t="shared" si="15"/>
        <v>1</v>
      </c>
      <c r="Q84" s="5">
        <f t="shared" si="15"/>
        <v>35.641016151377528</v>
      </c>
      <c r="R84" s="5">
        <f t="shared" si="15"/>
        <v>20.999999999999993</v>
      </c>
      <c r="S84" s="5">
        <f t="shared" si="15"/>
        <v>1.0000000000000036</v>
      </c>
      <c r="T84" s="5">
        <f t="shared" si="15"/>
        <v>20.999999999999993</v>
      </c>
      <c r="U84" s="6">
        <f t="shared" si="15"/>
        <v>21</v>
      </c>
    </row>
    <row r="85" spans="1:21" x14ac:dyDescent="0.45">
      <c r="A85" s="13">
        <v>9.8076366186000005E-2</v>
      </c>
      <c r="G85" s="53">
        <v>10</v>
      </c>
      <c r="H85" s="5">
        <f t="shared" ref="H85:U85" si="16">1+ABS(20*H49-H67)</f>
        <v>20.999999999999993</v>
      </c>
      <c r="I85" s="5">
        <f t="shared" si="16"/>
        <v>1.0000000000000071</v>
      </c>
      <c r="J85" s="5">
        <f t="shared" si="16"/>
        <v>53.915026221291797</v>
      </c>
      <c r="K85" s="5">
        <f t="shared" si="16"/>
        <v>1</v>
      </c>
      <c r="L85" s="5">
        <f t="shared" si="16"/>
        <v>40.999999999999986</v>
      </c>
      <c r="M85" s="5">
        <f t="shared" si="16"/>
        <v>1.0000000000000071</v>
      </c>
      <c r="N85" s="5">
        <f t="shared" si="16"/>
        <v>1.0000000000000071</v>
      </c>
      <c r="O85" s="5">
        <f t="shared" si="16"/>
        <v>20.999999999999986</v>
      </c>
      <c r="P85" s="5">
        <f t="shared" si="16"/>
        <v>35.641016151377528</v>
      </c>
      <c r="Q85" s="5">
        <f t="shared" si="16"/>
        <v>1</v>
      </c>
      <c r="R85" s="5">
        <f t="shared" si="16"/>
        <v>20.999999999999993</v>
      </c>
      <c r="S85" s="5">
        <f t="shared" si="16"/>
        <v>33.915026221291797</v>
      </c>
      <c r="T85" s="5">
        <f t="shared" si="16"/>
        <v>20.999999999999993</v>
      </c>
      <c r="U85" s="6">
        <f t="shared" si="16"/>
        <v>35.641016151377528</v>
      </c>
    </row>
    <row r="86" spans="1:21" x14ac:dyDescent="0.45">
      <c r="A86" s="13">
        <v>0.62523962821599999</v>
      </c>
      <c r="G86" s="54">
        <v>11</v>
      </c>
      <c r="H86" s="5">
        <f t="shared" ref="H86:U86" si="17">1+ABS(20*H50-H68)</f>
        <v>1</v>
      </c>
      <c r="I86" s="5">
        <f t="shared" si="17"/>
        <v>1</v>
      </c>
      <c r="J86" s="5">
        <f t="shared" si="17"/>
        <v>21</v>
      </c>
      <c r="K86" s="5">
        <f t="shared" si="17"/>
        <v>1.0000000000000071</v>
      </c>
      <c r="L86" s="5">
        <f t="shared" si="17"/>
        <v>1.0000000000000071</v>
      </c>
      <c r="M86" s="5">
        <f t="shared" si="17"/>
        <v>1</v>
      </c>
      <c r="N86" s="5">
        <f t="shared" si="17"/>
        <v>1</v>
      </c>
      <c r="O86" s="5">
        <f t="shared" si="17"/>
        <v>1.0000000000000071</v>
      </c>
      <c r="P86" s="5">
        <f t="shared" si="17"/>
        <v>20.999999999999993</v>
      </c>
      <c r="Q86" s="5">
        <f t="shared" si="17"/>
        <v>20.999999999999993</v>
      </c>
      <c r="R86" s="5">
        <f t="shared" si="17"/>
        <v>1</v>
      </c>
      <c r="S86" s="5">
        <f t="shared" si="17"/>
        <v>35.641016151377542</v>
      </c>
      <c r="T86" s="5">
        <f t="shared" si="17"/>
        <v>1</v>
      </c>
      <c r="U86" s="6">
        <f t="shared" si="17"/>
        <v>1.0000000000000071</v>
      </c>
    </row>
    <row r="87" spans="1:21" x14ac:dyDescent="0.45">
      <c r="A87" s="13">
        <v>0.958658842866</v>
      </c>
      <c r="G87" s="55">
        <v>12</v>
      </c>
      <c r="H87" s="5">
        <f t="shared" ref="H87:U87" si="18">1+ABS(20*H51-H69)</f>
        <v>35.641016151377542</v>
      </c>
      <c r="I87" s="5">
        <f t="shared" si="18"/>
        <v>41</v>
      </c>
      <c r="J87" s="5">
        <f t="shared" si="18"/>
        <v>1</v>
      </c>
      <c r="K87" s="5">
        <f t="shared" si="18"/>
        <v>53.915026221291797</v>
      </c>
      <c r="L87" s="5">
        <f t="shared" si="18"/>
        <v>1.0000000000000036</v>
      </c>
      <c r="M87" s="5">
        <f t="shared" si="18"/>
        <v>21</v>
      </c>
      <c r="N87" s="5">
        <f t="shared" si="18"/>
        <v>35.641016151377542</v>
      </c>
      <c r="O87" s="5">
        <f t="shared" si="18"/>
        <v>21.000000000000004</v>
      </c>
      <c r="P87" s="5">
        <f t="shared" si="18"/>
        <v>1.0000000000000036</v>
      </c>
      <c r="Q87" s="5">
        <f t="shared" si="18"/>
        <v>33.915026221291797</v>
      </c>
      <c r="R87" s="5">
        <f t="shared" si="18"/>
        <v>35.641016151377542</v>
      </c>
      <c r="S87" s="5">
        <f t="shared" si="18"/>
        <v>1</v>
      </c>
      <c r="T87" s="5">
        <f t="shared" si="18"/>
        <v>15.641016151377542</v>
      </c>
      <c r="U87" s="6">
        <f t="shared" si="18"/>
        <v>21.000000000000004</v>
      </c>
    </row>
    <row r="88" spans="1:21" x14ac:dyDescent="0.45">
      <c r="A88" s="13">
        <v>0.77244242005899999</v>
      </c>
      <c r="G88" s="56">
        <v>13</v>
      </c>
      <c r="H88" s="5">
        <f t="shared" ref="H88:U88" si="19">1+ABS(20*H52-H70)</f>
        <v>1</v>
      </c>
      <c r="I88" s="5">
        <f t="shared" si="19"/>
        <v>21</v>
      </c>
      <c r="J88" s="5">
        <f t="shared" si="19"/>
        <v>41</v>
      </c>
      <c r="K88" s="5">
        <f t="shared" si="19"/>
        <v>20.999999999999993</v>
      </c>
      <c r="L88" s="5">
        <f t="shared" si="19"/>
        <v>1.0000000000000071</v>
      </c>
      <c r="M88" s="5">
        <f t="shared" si="19"/>
        <v>1</v>
      </c>
      <c r="N88" s="5">
        <f t="shared" si="19"/>
        <v>21</v>
      </c>
      <c r="O88" s="5">
        <f t="shared" si="19"/>
        <v>1.0000000000000071</v>
      </c>
      <c r="P88" s="5">
        <f t="shared" si="19"/>
        <v>20.999999999999993</v>
      </c>
      <c r="Q88" s="5">
        <f t="shared" si="19"/>
        <v>20.999999999999993</v>
      </c>
      <c r="R88" s="5">
        <f t="shared" si="19"/>
        <v>1</v>
      </c>
      <c r="S88" s="5">
        <f t="shared" si="19"/>
        <v>15.641016151377542</v>
      </c>
      <c r="T88" s="5">
        <f t="shared" si="19"/>
        <v>1</v>
      </c>
      <c r="U88" s="6">
        <f t="shared" si="19"/>
        <v>20.999999999999993</v>
      </c>
    </row>
    <row r="89" spans="1:21" ht="14.65" thickBot="1" x14ac:dyDescent="0.5">
      <c r="A89" s="13">
        <v>0.818818170668</v>
      </c>
      <c r="G89" s="57">
        <v>14</v>
      </c>
      <c r="H89" s="8">
        <f t="shared" ref="H89:U89" si="20">1+ABS(20*H53-H71)</f>
        <v>20.999999999999993</v>
      </c>
      <c r="I89" s="8">
        <f t="shared" si="20"/>
        <v>1.0000000000000071</v>
      </c>
      <c r="J89" s="8">
        <f t="shared" si="20"/>
        <v>1.0000000000000036</v>
      </c>
      <c r="K89" s="8">
        <f t="shared" si="20"/>
        <v>35.641016151377528</v>
      </c>
      <c r="L89" s="8">
        <f t="shared" si="20"/>
        <v>1</v>
      </c>
      <c r="M89" s="8">
        <f t="shared" si="20"/>
        <v>1.0000000000000071</v>
      </c>
      <c r="N89" s="8">
        <f t="shared" si="20"/>
        <v>1.0000000000000071</v>
      </c>
      <c r="O89" s="8">
        <f t="shared" si="20"/>
        <v>21</v>
      </c>
      <c r="P89" s="8">
        <f t="shared" si="20"/>
        <v>21</v>
      </c>
      <c r="Q89" s="8">
        <f t="shared" si="20"/>
        <v>35.641016151377528</v>
      </c>
      <c r="R89" s="8">
        <f t="shared" si="20"/>
        <v>1.0000000000000071</v>
      </c>
      <c r="S89" s="8">
        <f t="shared" si="20"/>
        <v>21.000000000000004</v>
      </c>
      <c r="T89" s="8">
        <f t="shared" si="20"/>
        <v>20.999999999999993</v>
      </c>
      <c r="U89" s="9">
        <f t="shared" si="20"/>
        <v>1</v>
      </c>
    </row>
    <row r="90" spans="1:21" x14ac:dyDescent="0.45">
      <c r="A90" s="13">
        <v>0.82706256586500004</v>
      </c>
    </row>
    <row r="91" spans="1:21" x14ac:dyDescent="0.45">
      <c r="A91" s="13">
        <v>0.29116233697799998</v>
      </c>
    </row>
    <row r="92" spans="1:21" ht="14.65" thickBot="1" x14ac:dyDescent="0.5">
      <c r="A92" s="13">
        <v>0.52494152919600001</v>
      </c>
      <c r="G92" t="s">
        <v>154</v>
      </c>
    </row>
    <row r="93" spans="1:21" x14ac:dyDescent="0.45">
      <c r="A93" s="13">
        <v>0.56095081945699998</v>
      </c>
      <c r="G93" s="1"/>
      <c r="H93" s="32">
        <v>1</v>
      </c>
      <c r="I93" s="33">
        <v>2</v>
      </c>
      <c r="J93" s="34">
        <v>3</v>
      </c>
      <c r="K93" s="35">
        <v>4</v>
      </c>
      <c r="L93" s="36">
        <v>5</v>
      </c>
      <c r="M93" s="37">
        <v>6</v>
      </c>
      <c r="N93" s="38">
        <v>7</v>
      </c>
      <c r="O93" s="2">
        <v>8</v>
      </c>
      <c r="P93" s="39">
        <v>9</v>
      </c>
      <c r="Q93" s="40">
        <v>10</v>
      </c>
      <c r="R93" s="41">
        <v>11</v>
      </c>
      <c r="S93" s="42">
        <v>12</v>
      </c>
      <c r="T93" s="43">
        <v>13</v>
      </c>
      <c r="U93" s="44">
        <v>14</v>
      </c>
    </row>
    <row r="94" spans="1:21" x14ac:dyDescent="0.45">
      <c r="A94" s="13">
        <v>0.30906287657600001</v>
      </c>
      <c r="G94" s="45">
        <v>1</v>
      </c>
      <c r="H94" s="5">
        <f>H22*1/H76</f>
        <v>0</v>
      </c>
      <c r="I94" s="5">
        <f t="shared" ref="I94:U94" si="21">I22*1/I76</f>
        <v>131311.06792893333</v>
      </c>
      <c r="J94" s="5">
        <f t="shared" si="21"/>
        <v>53072.432381209757</v>
      </c>
      <c r="K94" s="5">
        <f t="shared" si="21"/>
        <v>115593.53382373336</v>
      </c>
      <c r="L94" s="5">
        <f t="shared" si="21"/>
        <v>6472.250027386669</v>
      </c>
      <c r="M94" s="5">
        <f t="shared" si="21"/>
        <v>13076.848824800001</v>
      </c>
      <c r="N94" s="5">
        <f t="shared" si="21"/>
        <v>1750670.9590048001</v>
      </c>
      <c r="O94" s="5">
        <f t="shared" si="21"/>
        <v>127821.17904880004</v>
      </c>
      <c r="P94" s="5">
        <f t="shared" si="21"/>
        <v>102992.32267453337</v>
      </c>
      <c r="Q94" s="5">
        <f t="shared" si="21"/>
        <v>109175.75608906671</v>
      </c>
      <c r="R94" s="5">
        <f t="shared" si="21"/>
        <v>2315775.1844220003</v>
      </c>
      <c r="S94" s="5">
        <f t="shared" si="21"/>
        <v>22874.054434244576</v>
      </c>
      <c r="T94" s="5">
        <f t="shared" si="21"/>
        <v>1469836.2817488001</v>
      </c>
      <c r="U94" s="6">
        <f t="shared" si="21"/>
        <v>74793.442594266686</v>
      </c>
    </row>
    <row r="95" spans="1:21" ht="14.65" thickBot="1" x14ac:dyDescent="0.5">
      <c r="A95" s="15">
        <v>0.46921295843100003</v>
      </c>
      <c r="G95" s="46">
        <v>2</v>
      </c>
      <c r="H95" s="5">
        <f t="shared" ref="H95:U95" si="22">H23*1/H77</f>
        <v>131311.06792893333</v>
      </c>
      <c r="I95" s="5">
        <f t="shared" si="22"/>
        <v>0</v>
      </c>
      <c r="J95" s="5">
        <f t="shared" si="22"/>
        <v>-117891.34993222127</v>
      </c>
      <c r="K95" s="5">
        <f t="shared" si="22"/>
        <v>5082656.4651939636</v>
      </c>
      <c r="L95" s="5">
        <f t="shared" si="22"/>
        <v>3602.5890370964107</v>
      </c>
      <c r="M95" s="5">
        <f t="shared" si="22"/>
        <v>99936.924017333338</v>
      </c>
      <c r="N95" s="5">
        <f t="shared" si="22"/>
        <v>6799282.6824860005</v>
      </c>
      <c r="O95" s="5">
        <f t="shared" si="22"/>
        <v>-175002.01155624818</v>
      </c>
      <c r="P95" s="5">
        <f t="shared" si="22"/>
        <v>6123644.7758079562</v>
      </c>
      <c r="Q95" s="5">
        <f t="shared" si="22"/>
        <v>6794363.9638979519</v>
      </c>
      <c r="R95" s="5">
        <f t="shared" si="22"/>
        <v>3666074.2972699995</v>
      </c>
      <c r="S95" s="5">
        <f t="shared" si="22"/>
        <v>-149788.43767371707</v>
      </c>
      <c r="T95" s="5">
        <f t="shared" si="22"/>
        <v>-313408.50328113337</v>
      </c>
      <c r="U95" s="6">
        <f t="shared" si="22"/>
        <v>515952.41445999575</v>
      </c>
    </row>
    <row r="96" spans="1:21" x14ac:dyDescent="0.45">
      <c r="G96" s="47">
        <v>3</v>
      </c>
      <c r="H96" s="5">
        <f t="shared" ref="H96:U96" si="23">H24*1/H78</f>
        <v>53072.432381209757</v>
      </c>
      <c r="I96" s="5">
        <f t="shared" si="23"/>
        <v>-117891.34993222127</v>
      </c>
      <c r="J96" s="5">
        <f t="shared" si="23"/>
        <v>0</v>
      </c>
      <c r="K96" s="5">
        <f t="shared" si="23"/>
        <v>39951.677958525572</v>
      </c>
      <c r="L96" s="5">
        <f t="shared" si="23"/>
        <v>-145927.86728542746</v>
      </c>
      <c r="M96" s="5">
        <f t="shared" si="23"/>
        <v>-82160.433262810329</v>
      </c>
      <c r="N96" s="5">
        <f t="shared" si="23"/>
        <v>-88310.850776536579</v>
      </c>
      <c r="O96" s="5">
        <f t="shared" si="23"/>
        <v>196013.7001299613</v>
      </c>
      <c r="P96" s="5">
        <f t="shared" si="23"/>
        <v>6879042.7568659764</v>
      </c>
      <c r="Q96" s="5">
        <f t="shared" si="23"/>
        <v>-128402.45742870177</v>
      </c>
      <c r="R96" s="5">
        <f t="shared" si="23"/>
        <v>255943.44210333333</v>
      </c>
      <c r="S96" s="5">
        <f t="shared" si="23"/>
        <v>6236878.759482001</v>
      </c>
      <c r="T96" s="5">
        <f t="shared" si="23"/>
        <v>-90115.834022439041</v>
      </c>
      <c r="U96" s="6">
        <f t="shared" si="23"/>
        <v>3776999.2889579856</v>
      </c>
    </row>
    <row r="97" spans="7:21" x14ac:dyDescent="0.45">
      <c r="G97" s="48">
        <v>4</v>
      </c>
      <c r="H97" s="5">
        <f t="shared" ref="H97:U97" si="24">H25*1/H79</f>
        <v>115593.53382373336</v>
      </c>
      <c r="I97" s="5">
        <f t="shared" si="24"/>
        <v>5082656.4651939636</v>
      </c>
      <c r="J97" s="5">
        <f t="shared" si="24"/>
        <v>39951.677958525572</v>
      </c>
      <c r="K97" s="5">
        <f t="shared" si="24"/>
        <v>0</v>
      </c>
      <c r="L97" s="5">
        <f t="shared" si="24"/>
        <v>42329.758355333361</v>
      </c>
      <c r="M97" s="5">
        <f t="shared" si="24"/>
        <v>-119446.29626800003</v>
      </c>
      <c r="N97" s="5">
        <f t="shared" si="24"/>
        <v>6771239.0660599517</v>
      </c>
      <c r="O97" s="5">
        <f t="shared" si="24"/>
        <v>-156909.59887990737</v>
      </c>
      <c r="P97" s="5">
        <f t="shared" si="24"/>
        <v>-188809.55300842371</v>
      </c>
      <c r="Q97" s="5">
        <f t="shared" si="24"/>
        <v>-3922532.9595480007</v>
      </c>
      <c r="R97" s="5">
        <f t="shared" si="24"/>
        <v>6923584.6170679508</v>
      </c>
      <c r="S97" s="5">
        <f t="shared" si="24"/>
        <v>-73899.234567830965</v>
      </c>
      <c r="T97" s="5">
        <f t="shared" si="24"/>
        <v>-324152.62105220009</v>
      </c>
      <c r="U97" s="6">
        <f t="shared" si="24"/>
        <v>-49082.311576753047</v>
      </c>
    </row>
    <row r="98" spans="7:21" x14ac:dyDescent="0.45">
      <c r="G98" s="49">
        <v>5</v>
      </c>
      <c r="H98" s="5">
        <f t="shared" ref="H98:U98" si="25">H26*1/H80</f>
        <v>6472.250027386669</v>
      </c>
      <c r="I98" s="5">
        <f t="shared" si="25"/>
        <v>3602.5890370964107</v>
      </c>
      <c r="J98" s="5">
        <f t="shared" si="25"/>
        <v>-145927.86728542746</v>
      </c>
      <c r="K98" s="5">
        <f t="shared" si="25"/>
        <v>42329.758355333361</v>
      </c>
      <c r="L98" s="5">
        <f t="shared" si="25"/>
        <v>0</v>
      </c>
      <c r="M98" s="5">
        <f t="shared" si="25"/>
        <v>-167339.89724505882</v>
      </c>
      <c r="N98" s="5">
        <f t="shared" si="25"/>
        <v>-89178.70265000005</v>
      </c>
      <c r="O98" s="5">
        <f t="shared" si="25"/>
        <v>25883.357591333312</v>
      </c>
      <c r="P98" s="5">
        <f t="shared" si="25"/>
        <v>-206293.64120200003</v>
      </c>
      <c r="Q98" s="5">
        <f t="shared" si="25"/>
        <v>-9577.232533024393</v>
      </c>
      <c r="R98" s="5">
        <f t="shared" si="25"/>
        <v>4419884.4140219679</v>
      </c>
      <c r="S98" s="5">
        <f t="shared" si="25"/>
        <v>5848124.4425939806</v>
      </c>
      <c r="T98" s="5">
        <f t="shared" si="25"/>
        <v>4409461.0160719687</v>
      </c>
      <c r="U98" s="6">
        <f t="shared" si="25"/>
        <v>665146.75231200049</v>
      </c>
    </row>
    <row r="99" spans="7:21" x14ac:dyDescent="0.45">
      <c r="G99" s="50">
        <v>6</v>
      </c>
      <c r="H99" s="5">
        <f t="shared" ref="H99:U99" si="26">H27*1/H81</f>
        <v>13076.848824800001</v>
      </c>
      <c r="I99" s="5">
        <f t="shared" si="26"/>
        <v>99936.924017333338</v>
      </c>
      <c r="J99" s="5">
        <f t="shared" si="26"/>
        <v>-82160.433262810329</v>
      </c>
      <c r="K99" s="5">
        <f t="shared" si="26"/>
        <v>-119446.29626800003</v>
      </c>
      <c r="L99" s="5">
        <f t="shared" si="26"/>
        <v>-167339.89724505882</v>
      </c>
      <c r="M99" s="5">
        <f t="shared" si="26"/>
        <v>0</v>
      </c>
      <c r="N99" s="5">
        <f t="shared" si="26"/>
        <v>-246384.23134666664</v>
      </c>
      <c r="O99" s="5">
        <f t="shared" si="26"/>
        <v>-144851.181471897</v>
      </c>
      <c r="P99" s="5">
        <f t="shared" si="26"/>
        <v>6382963.0979379546</v>
      </c>
      <c r="Q99" s="5">
        <f t="shared" si="26"/>
        <v>2394137.1510979827</v>
      </c>
      <c r="R99" s="5">
        <f t="shared" si="26"/>
        <v>5326467.6235399991</v>
      </c>
      <c r="S99" s="5">
        <f t="shared" si="26"/>
        <v>108864.56911066666</v>
      </c>
      <c r="T99" s="5">
        <f t="shared" si="26"/>
        <v>3171810.3529140009</v>
      </c>
      <c r="U99" s="6">
        <f t="shared" si="26"/>
        <v>6341102.8725379547</v>
      </c>
    </row>
    <row r="100" spans="7:21" x14ac:dyDescent="0.45">
      <c r="G100" s="51">
        <v>7</v>
      </c>
      <c r="H100" s="5">
        <f t="shared" ref="H100:U100" si="27">H28*1/H82</f>
        <v>1750670.9590048001</v>
      </c>
      <c r="I100" s="5">
        <f t="shared" si="27"/>
        <v>6799282.6824860005</v>
      </c>
      <c r="J100" s="5">
        <f t="shared" si="27"/>
        <v>-88310.850776536579</v>
      </c>
      <c r="K100" s="5">
        <f t="shared" si="27"/>
        <v>6771239.0660599517</v>
      </c>
      <c r="L100" s="5">
        <f t="shared" si="27"/>
        <v>-89178.70265000005</v>
      </c>
      <c r="M100" s="5">
        <f t="shared" si="27"/>
        <v>-246384.23134666664</v>
      </c>
      <c r="N100" s="5">
        <f t="shared" si="27"/>
        <v>0</v>
      </c>
      <c r="O100" s="5">
        <f t="shared" si="27"/>
        <v>-230027.50019533341</v>
      </c>
      <c r="P100" s="5">
        <f t="shared" si="27"/>
        <v>5501869.4459819607</v>
      </c>
      <c r="Q100" s="5">
        <f t="shared" si="27"/>
        <v>6086494.9420239571</v>
      </c>
      <c r="R100" s="5">
        <f t="shared" si="27"/>
        <v>-4411566.6131599993</v>
      </c>
      <c r="S100" s="5">
        <f t="shared" si="27"/>
        <v>-185346.24832220664</v>
      </c>
      <c r="T100" s="5">
        <f t="shared" si="27"/>
        <v>84620.085433333355</v>
      </c>
      <c r="U100" s="6">
        <f t="shared" si="27"/>
        <v>4391268.1763719684</v>
      </c>
    </row>
    <row r="101" spans="7:21" x14ac:dyDescent="0.45">
      <c r="G101" s="4">
        <v>8</v>
      </c>
      <c r="H101" s="5">
        <f t="shared" ref="H101:U101" si="28">H29*1/H83</f>
        <v>127821.17904880004</v>
      </c>
      <c r="I101" s="5">
        <f t="shared" si="28"/>
        <v>-175002.01155624818</v>
      </c>
      <c r="J101" s="5">
        <f t="shared" si="28"/>
        <v>196013.7001299613</v>
      </c>
      <c r="K101" s="5">
        <f t="shared" si="28"/>
        <v>-156909.59887990737</v>
      </c>
      <c r="L101" s="5">
        <f t="shared" si="28"/>
        <v>25883.357591333312</v>
      </c>
      <c r="M101" s="5">
        <f t="shared" si="28"/>
        <v>-144851.181471897</v>
      </c>
      <c r="N101" s="5">
        <f t="shared" si="28"/>
        <v>-230027.50019533341</v>
      </c>
      <c r="O101" s="5">
        <f t="shared" si="28"/>
        <v>0</v>
      </c>
      <c r="P101" s="5">
        <f t="shared" si="28"/>
        <v>-299727.83373326669</v>
      </c>
      <c r="Q101" s="5">
        <f t="shared" si="28"/>
        <v>171306.27685333346</v>
      </c>
      <c r="R101" s="5">
        <f t="shared" si="28"/>
        <v>4951438.9392439639</v>
      </c>
      <c r="S101" s="5">
        <f t="shared" si="28"/>
        <v>-325037.04996439995</v>
      </c>
      <c r="T101" s="5">
        <f t="shared" si="28"/>
        <v>3616143.6029179748</v>
      </c>
      <c r="U101" s="6">
        <f t="shared" si="28"/>
        <v>-78376.050304666656</v>
      </c>
    </row>
    <row r="102" spans="7:21" x14ac:dyDescent="0.45">
      <c r="G102" s="52">
        <v>9</v>
      </c>
      <c r="H102" s="5">
        <f t="shared" ref="H102:U102" si="29">H30*1/H84</f>
        <v>102992.32267453337</v>
      </c>
      <c r="I102" s="5">
        <f t="shared" si="29"/>
        <v>6123644.7758079562</v>
      </c>
      <c r="J102" s="5">
        <f t="shared" si="29"/>
        <v>6879042.7568659764</v>
      </c>
      <c r="K102" s="5">
        <f t="shared" si="29"/>
        <v>-188809.55300842371</v>
      </c>
      <c r="L102" s="5">
        <f t="shared" si="29"/>
        <v>-206293.64120200003</v>
      </c>
      <c r="M102" s="5">
        <f t="shared" si="29"/>
        <v>6382963.0979379546</v>
      </c>
      <c r="N102" s="5">
        <f t="shared" si="29"/>
        <v>5501869.4459819607</v>
      </c>
      <c r="O102" s="5">
        <f t="shared" si="29"/>
        <v>-299727.83373326669</v>
      </c>
      <c r="P102" s="5">
        <f t="shared" si="29"/>
        <v>0</v>
      </c>
      <c r="Q102" s="5">
        <f t="shared" si="29"/>
        <v>-174820.26597470569</v>
      </c>
      <c r="R102" s="5">
        <f t="shared" si="29"/>
        <v>-123633.31956266669</v>
      </c>
      <c r="S102" s="5">
        <f t="shared" si="29"/>
        <v>2383028.3506819922</v>
      </c>
      <c r="T102" s="5">
        <f t="shared" si="29"/>
        <v>-330089.28663374676</v>
      </c>
      <c r="U102" s="6">
        <f t="shared" si="29"/>
        <v>255208.88699</v>
      </c>
    </row>
    <row r="103" spans="7:21" x14ac:dyDescent="0.45">
      <c r="G103" s="53">
        <v>10</v>
      </c>
      <c r="H103" s="5">
        <f t="shared" ref="H103:U103" si="30">H31*1/H85</f>
        <v>109175.75608906671</v>
      </c>
      <c r="I103" s="5">
        <f t="shared" si="30"/>
        <v>6794363.9638979519</v>
      </c>
      <c r="J103" s="5">
        <f t="shared" si="30"/>
        <v>-128402.45742870177</v>
      </c>
      <c r="K103" s="5">
        <f t="shared" si="30"/>
        <v>-3922532.9595480007</v>
      </c>
      <c r="L103" s="5">
        <f t="shared" si="30"/>
        <v>-9577.232533024393</v>
      </c>
      <c r="M103" s="5">
        <f t="shared" si="30"/>
        <v>2394137.1510979827</v>
      </c>
      <c r="N103" s="5">
        <f t="shared" si="30"/>
        <v>6086494.9420239571</v>
      </c>
      <c r="O103" s="5">
        <f t="shared" si="30"/>
        <v>171306.27685333346</v>
      </c>
      <c r="P103" s="5">
        <f t="shared" si="30"/>
        <v>-174820.26597470569</v>
      </c>
      <c r="Q103" s="5">
        <f t="shared" si="30"/>
        <v>0</v>
      </c>
      <c r="R103" s="5">
        <f t="shared" si="30"/>
        <v>-201740.56939666672</v>
      </c>
      <c r="S103" s="5">
        <f t="shared" si="30"/>
        <v>73820.115644853504</v>
      </c>
      <c r="T103" s="5">
        <f t="shared" si="30"/>
        <v>-256672.12670533344</v>
      </c>
      <c r="U103" s="6">
        <f t="shared" si="30"/>
        <v>-136047.6423205625</v>
      </c>
    </row>
    <row r="104" spans="7:21" x14ac:dyDescent="0.45">
      <c r="G104" s="54">
        <v>11</v>
      </c>
      <c r="H104" s="5">
        <f t="shared" ref="H104:U104" si="31">H32*1/H86</f>
        <v>2315775.1844220003</v>
      </c>
      <c r="I104" s="5">
        <f t="shared" si="31"/>
        <v>3666074.2972699995</v>
      </c>
      <c r="J104" s="5">
        <f t="shared" si="31"/>
        <v>255943.44210333333</v>
      </c>
      <c r="K104" s="5">
        <f t="shared" si="31"/>
        <v>6923584.6170679508</v>
      </c>
      <c r="L104" s="5">
        <f t="shared" si="31"/>
        <v>4419884.4140219679</v>
      </c>
      <c r="M104" s="5">
        <f t="shared" si="31"/>
        <v>5326467.6235399991</v>
      </c>
      <c r="N104" s="5">
        <f t="shared" si="31"/>
        <v>-4411566.6131599993</v>
      </c>
      <c r="O104" s="5">
        <f t="shared" si="31"/>
        <v>4951438.9392439639</v>
      </c>
      <c r="P104" s="5">
        <f t="shared" si="31"/>
        <v>-123633.31956266669</v>
      </c>
      <c r="Q104" s="5">
        <f t="shared" si="31"/>
        <v>-201740.56939666672</v>
      </c>
      <c r="R104" s="5">
        <f t="shared" si="31"/>
        <v>0</v>
      </c>
      <c r="S104" s="5">
        <f t="shared" si="31"/>
        <v>-65961.627227991805</v>
      </c>
      <c r="T104" s="5">
        <f t="shared" si="31"/>
        <v>-188981.91685800016</v>
      </c>
      <c r="U104" s="6">
        <f t="shared" si="31"/>
        <v>5511052.9998579612</v>
      </c>
    </row>
    <row r="105" spans="7:21" x14ac:dyDescent="0.45">
      <c r="G105" s="55">
        <v>12</v>
      </c>
      <c r="H105" s="5">
        <f t="shared" ref="H105:U105" si="32">H33*1/H87</f>
        <v>22874.054434244576</v>
      </c>
      <c r="I105" s="5">
        <f t="shared" si="32"/>
        <v>-149788.43767371707</v>
      </c>
      <c r="J105" s="5">
        <f t="shared" si="32"/>
        <v>6236878.759482001</v>
      </c>
      <c r="K105" s="5">
        <f t="shared" si="32"/>
        <v>-73899.234567830965</v>
      </c>
      <c r="L105" s="5">
        <f t="shared" si="32"/>
        <v>5848124.4425939806</v>
      </c>
      <c r="M105" s="5">
        <f t="shared" si="32"/>
        <v>108864.56911066666</v>
      </c>
      <c r="N105" s="5">
        <f t="shared" si="32"/>
        <v>-185346.24832220664</v>
      </c>
      <c r="O105" s="5">
        <f t="shared" si="32"/>
        <v>-325037.04996439995</v>
      </c>
      <c r="P105" s="5">
        <f t="shared" si="32"/>
        <v>2383028.3506819922</v>
      </c>
      <c r="Q105" s="5">
        <f t="shared" si="32"/>
        <v>73820.115644853504</v>
      </c>
      <c r="R105" s="5">
        <f t="shared" si="32"/>
        <v>-65961.627227991805</v>
      </c>
      <c r="S105" s="5">
        <f t="shared" si="32"/>
        <v>0</v>
      </c>
      <c r="T105" s="5">
        <f t="shared" si="32"/>
        <v>132961.72934728669</v>
      </c>
      <c r="U105" s="6">
        <f t="shared" si="32"/>
        <v>-208175.66178733329</v>
      </c>
    </row>
    <row r="106" spans="7:21" x14ac:dyDescent="0.45">
      <c r="G106" s="56">
        <v>13</v>
      </c>
      <c r="H106" s="5">
        <f t="shared" ref="H106:U106" si="33">H34*1/H88</f>
        <v>1469836.2817488001</v>
      </c>
      <c r="I106" s="5">
        <f t="shared" si="33"/>
        <v>-313408.50328113337</v>
      </c>
      <c r="J106" s="5">
        <f t="shared" si="33"/>
        <v>-90115.834022439041</v>
      </c>
      <c r="K106" s="5">
        <f t="shared" si="33"/>
        <v>-324152.62105220009</v>
      </c>
      <c r="L106" s="5">
        <f t="shared" si="33"/>
        <v>4409461.0160719687</v>
      </c>
      <c r="M106" s="5">
        <f t="shared" si="33"/>
        <v>3171810.3529140009</v>
      </c>
      <c r="N106" s="5">
        <f t="shared" si="33"/>
        <v>84620.085433333355</v>
      </c>
      <c r="O106" s="5">
        <f t="shared" si="33"/>
        <v>3616143.6029179748</v>
      </c>
      <c r="P106" s="5">
        <f t="shared" si="33"/>
        <v>-330089.28663374676</v>
      </c>
      <c r="Q106" s="5">
        <f t="shared" si="33"/>
        <v>-256672.12670533344</v>
      </c>
      <c r="R106" s="5">
        <f t="shared" si="33"/>
        <v>-188981.91685800016</v>
      </c>
      <c r="S106" s="5">
        <f t="shared" si="33"/>
        <v>132961.72934728669</v>
      </c>
      <c r="T106" s="5">
        <f t="shared" si="33"/>
        <v>0</v>
      </c>
      <c r="U106" s="6">
        <f t="shared" si="33"/>
        <v>-113830.29480000003</v>
      </c>
    </row>
    <row r="107" spans="7:21" ht="14.65" thickBot="1" x14ac:dyDescent="0.5">
      <c r="G107" s="57">
        <v>14</v>
      </c>
      <c r="H107" s="8">
        <f t="shared" ref="H107:U107" si="34">H35*1/H89</f>
        <v>74793.442594266686</v>
      </c>
      <c r="I107" s="8">
        <f t="shared" si="34"/>
        <v>515952.41445999575</v>
      </c>
      <c r="J107" s="8">
        <f t="shared" si="34"/>
        <v>3776999.2889579856</v>
      </c>
      <c r="K107" s="8">
        <f t="shared" si="34"/>
        <v>-49082.311576753047</v>
      </c>
      <c r="L107" s="8">
        <f t="shared" si="34"/>
        <v>665146.75231200049</v>
      </c>
      <c r="M107" s="8">
        <f t="shared" si="34"/>
        <v>6341102.8725379547</v>
      </c>
      <c r="N107" s="8">
        <f t="shared" si="34"/>
        <v>4391268.1763719684</v>
      </c>
      <c r="O107" s="8">
        <f t="shared" si="34"/>
        <v>-78376.050304666656</v>
      </c>
      <c r="P107" s="8">
        <f t="shared" si="34"/>
        <v>255208.88699</v>
      </c>
      <c r="Q107" s="8">
        <f t="shared" si="34"/>
        <v>-136047.6423205625</v>
      </c>
      <c r="R107" s="8">
        <f t="shared" si="34"/>
        <v>5511052.9998579612</v>
      </c>
      <c r="S107" s="8">
        <f t="shared" si="34"/>
        <v>-208175.66178733329</v>
      </c>
      <c r="T107" s="8">
        <f t="shared" si="34"/>
        <v>-113830.29480000003</v>
      </c>
      <c r="U107" s="9">
        <f t="shared" si="34"/>
        <v>0</v>
      </c>
    </row>
    <row r="110" spans="7:21" x14ac:dyDescent="0.45">
      <c r="H110" t="s">
        <v>18</v>
      </c>
      <c r="I110" s="64">
        <f>SUM(H94:U107)/2</f>
        <v>124434522.47971633</v>
      </c>
      <c r="J110" s="64"/>
    </row>
  </sheetData>
  <dataConsolidate/>
  <mergeCells count="2">
    <mergeCell ref="M18:N18"/>
    <mergeCell ref="I110:J110"/>
  </mergeCells>
  <conditionalFormatting sqref="H22:U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J107"/>
  <sheetViews>
    <sheetView workbookViewId="0">
      <pane ySplit="11475" topLeftCell="A110"/>
      <selection activeCell="D32" sqref="D32"/>
      <selection pane="bottomLeft" activeCell="I110" sqref="I110:J110"/>
    </sheetView>
  </sheetViews>
  <sheetFormatPr baseColWidth="10" defaultRowHeight="14.25" x14ac:dyDescent="0.45"/>
  <cols>
    <col min="1" max="1" width="12.73046875" bestFit="1" customWidth="1"/>
    <col min="2" max="2" width="7.1328125" customWidth="1"/>
    <col min="3" max="3" width="5.86328125" bestFit="1" customWidth="1"/>
    <col min="4" max="25" width="10" customWidth="1"/>
  </cols>
  <sheetData>
    <row r="1" spans="1:21" ht="14.65" thickBot="1" x14ac:dyDescent="0.5"/>
    <row r="2" spans="1:21" x14ac:dyDescent="0.45">
      <c r="A2" s="12" t="s">
        <v>15</v>
      </c>
      <c r="H2" s="16" t="s">
        <v>147</v>
      </c>
    </row>
    <row r="3" spans="1:21" ht="14.65" thickBot="1" x14ac:dyDescent="0.5">
      <c r="A3" s="13">
        <v>0.19987374949699999</v>
      </c>
      <c r="H3" t="s">
        <v>14</v>
      </c>
    </row>
    <row r="4" spans="1:21" x14ac:dyDescent="0.45">
      <c r="A4" s="13">
        <v>0.86304689037100002</v>
      </c>
      <c r="G4" s="17">
        <v>1</v>
      </c>
      <c r="H4" s="5">
        <v>160</v>
      </c>
      <c r="I4" s="6">
        <v>365</v>
      </c>
      <c r="J4" s="5">
        <v>160</v>
      </c>
      <c r="K4" s="6">
        <v>365</v>
      </c>
      <c r="L4" s="5">
        <v>160</v>
      </c>
      <c r="M4" s="6">
        <v>365</v>
      </c>
      <c r="N4" s="5">
        <v>160</v>
      </c>
      <c r="O4" s="6">
        <v>365</v>
      </c>
      <c r="P4" s="5">
        <v>160</v>
      </c>
      <c r="Q4" s="6">
        <v>365</v>
      </c>
      <c r="R4" s="5">
        <v>160</v>
      </c>
      <c r="S4" s="6">
        <v>365</v>
      </c>
      <c r="T4" s="5">
        <v>160</v>
      </c>
      <c r="U4" s="6">
        <v>365</v>
      </c>
    </row>
    <row r="5" spans="1:21" x14ac:dyDescent="0.45">
      <c r="A5" s="13">
        <v>0.50402486809400004</v>
      </c>
      <c r="G5" s="18">
        <v>2</v>
      </c>
      <c r="H5" s="5">
        <v>160.00251654772347</v>
      </c>
      <c r="I5" s="6">
        <v>365.00103825509416</v>
      </c>
      <c r="J5" s="5">
        <v>-303.04399505075003</v>
      </c>
      <c r="K5" s="6">
        <v>-277.205912390501</v>
      </c>
      <c r="L5" s="5">
        <v>-303.04399505075435</v>
      </c>
      <c r="M5" s="6">
        <v>77.205912390501112</v>
      </c>
      <c r="N5" s="5">
        <v>-295.64011562418671</v>
      </c>
      <c r="O5" s="6">
        <v>93.881855755094833</v>
      </c>
      <c r="P5" s="5">
        <v>-302.72696267829514</v>
      </c>
      <c r="Q5" s="6">
        <v>90.070007650633045</v>
      </c>
      <c r="R5" s="5">
        <v>-303.02483316775488</v>
      </c>
      <c r="S5" s="6">
        <v>89.791025535656814</v>
      </c>
      <c r="T5" s="5">
        <v>-303.00000000099033</v>
      </c>
      <c r="U5" s="6">
        <v>90.000000020766194</v>
      </c>
    </row>
    <row r="6" spans="1:21" x14ac:dyDescent="0.45">
      <c r="A6" s="13">
        <v>0.64990538602600001</v>
      </c>
      <c r="G6" s="19">
        <v>3</v>
      </c>
      <c r="H6" s="5">
        <v>178.0595237204929</v>
      </c>
      <c r="I6" s="6">
        <v>373.60013657788295</v>
      </c>
      <c r="J6" s="5">
        <v>-302.963236519546</v>
      </c>
      <c r="K6" s="6">
        <v>-297.205749472359</v>
      </c>
      <c r="L6" s="5">
        <v>-302.9632365195464</v>
      </c>
      <c r="M6" s="6">
        <v>97.205749472359059</v>
      </c>
      <c r="N6" s="5">
        <v>-296.90619321824317</v>
      </c>
      <c r="O6" s="6">
        <v>113.84174172251836</v>
      </c>
      <c r="P6" s="5">
        <v>-304.02988321961783</v>
      </c>
      <c r="Q6" s="6">
        <v>110.02752237839567</v>
      </c>
      <c r="R6" s="5">
        <v>-303.63791509913563</v>
      </c>
      <c r="S6" s="6">
        <v>109.78162859242096</v>
      </c>
      <c r="T6" s="5">
        <v>-303.00000001845262</v>
      </c>
      <c r="U6" s="6">
        <v>109.99999999920207</v>
      </c>
    </row>
    <row r="7" spans="1:21" x14ac:dyDescent="0.45">
      <c r="A7" s="13">
        <v>0.98566304874900001</v>
      </c>
      <c r="G7" s="20">
        <v>4</v>
      </c>
      <c r="H7" s="5">
        <v>38.440280602852319</v>
      </c>
      <c r="I7" s="6">
        <v>352.66558572000213</v>
      </c>
      <c r="J7" s="5">
        <v>167.02647540547591</v>
      </c>
      <c r="K7" s="6">
        <v>383.72489872234553</v>
      </c>
      <c r="L7" s="5">
        <v>167.02647540547591</v>
      </c>
      <c r="M7" s="6">
        <v>383.72489872234553</v>
      </c>
      <c r="N7" s="5">
        <v>162.38693365825748</v>
      </c>
      <c r="O7" s="6">
        <v>375.16747184977891</v>
      </c>
      <c r="P7" s="5">
        <v>166.52118009269202</v>
      </c>
      <c r="Q7" s="6">
        <v>381.74976925675094</v>
      </c>
      <c r="R7" s="5">
        <v>166.2560265260345</v>
      </c>
      <c r="S7" s="6">
        <v>383.05789203095856</v>
      </c>
      <c r="T7" s="5">
        <v>166.25603022075228</v>
      </c>
      <c r="U7" s="6">
        <v>383.05789452408277</v>
      </c>
    </row>
    <row r="8" spans="1:21" x14ac:dyDescent="0.45">
      <c r="A8" s="13">
        <v>5.44821771143E-2</v>
      </c>
      <c r="G8" s="21">
        <v>5</v>
      </c>
      <c r="H8" s="5">
        <v>22.795748671799156</v>
      </c>
      <c r="I8" s="6">
        <v>365.12546614906034</v>
      </c>
      <c r="J8" s="5">
        <v>179.72965975273038</v>
      </c>
      <c r="K8" s="6">
        <v>368.27727406872242</v>
      </c>
      <c r="L8" s="5">
        <v>179.72965975273038</v>
      </c>
      <c r="M8" s="6">
        <v>368.27727406872242</v>
      </c>
      <c r="N8" s="5">
        <v>179.98855912594072</v>
      </c>
      <c r="O8" s="6">
        <v>365.67101034075574</v>
      </c>
      <c r="P8" s="5">
        <v>179.91006773503145</v>
      </c>
      <c r="Q8" s="6">
        <v>366.89252564628151</v>
      </c>
      <c r="R8" s="5">
        <v>179.72945138968592</v>
      </c>
      <c r="S8" s="6">
        <v>368.27726941723051</v>
      </c>
      <c r="T8" s="5">
        <v>179.72946089527784</v>
      </c>
      <c r="U8" s="6">
        <v>368.27727658346754</v>
      </c>
    </row>
    <row r="9" spans="1:21" x14ac:dyDescent="0.45">
      <c r="A9" s="13">
        <v>0.93740319827200003</v>
      </c>
      <c r="G9" s="22">
        <v>6</v>
      </c>
      <c r="H9" s="5">
        <v>158.20709522184933</v>
      </c>
      <c r="I9" s="6">
        <v>376.02504137743165</v>
      </c>
      <c r="J9" s="5">
        <v>-285.68324916510699</v>
      </c>
      <c r="K9" s="6">
        <v>-287.13589164412298</v>
      </c>
      <c r="L9" s="5">
        <v>-285.6832491651071</v>
      </c>
      <c r="M9" s="6">
        <v>87.135891644123333</v>
      </c>
      <c r="N9" s="5">
        <v>-296.43307005692952</v>
      </c>
      <c r="O9" s="6">
        <v>133.83614483026108</v>
      </c>
      <c r="P9" s="5">
        <v>-303.62541830417985</v>
      </c>
      <c r="Q9" s="6">
        <v>130.02343209441625</v>
      </c>
      <c r="R9" s="5">
        <v>-286.01900692204896</v>
      </c>
      <c r="S9" s="6">
        <v>100.31727012088479</v>
      </c>
      <c r="T9" s="5">
        <v>-285.67949192082062</v>
      </c>
      <c r="U9" s="6">
        <v>99.999999958422137</v>
      </c>
    </row>
    <row r="10" spans="1:21" x14ac:dyDescent="0.45">
      <c r="A10" s="13">
        <v>0.98531171170700005</v>
      </c>
      <c r="G10" s="23">
        <v>7</v>
      </c>
      <c r="H10" s="5">
        <v>216.02476587668374</v>
      </c>
      <c r="I10" s="6">
        <v>67.569284467966298</v>
      </c>
      <c r="J10" s="5">
        <v>160</v>
      </c>
      <c r="K10" s="6">
        <v>365</v>
      </c>
      <c r="L10" s="5">
        <v>160</v>
      </c>
      <c r="M10" s="6">
        <v>365</v>
      </c>
      <c r="N10" s="5">
        <v>159.999823234421</v>
      </c>
      <c r="O10" s="6">
        <v>364.9998696095625</v>
      </c>
      <c r="P10" s="5">
        <v>159.999823234421</v>
      </c>
      <c r="Q10" s="6">
        <v>364.9998696095625</v>
      </c>
      <c r="R10" s="5">
        <v>159.999823234421</v>
      </c>
      <c r="S10" s="6">
        <v>364.9998696095625</v>
      </c>
      <c r="T10" s="5">
        <v>159.999823234421</v>
      </c>
      <c r="U10" s="6">
        <v>364.9998696095625</v>
      </c>
    </row>
    <row r="11" spans="1:21" x14ac:dyDescent="0.45">
      <c r="A11" s="13">
        <v>0.76186244980499995</v>
      </c>
      <c r="G11" s="10"/>
      <c r="H11" s="10"/>
      <c r="I11" s="10"/>
      <c r="J11" s="10"/>
      <c r="K11" s="10"/>
      <c r="L11" s="10"/>
    </row>
    <row r="12" spans="1:21" x14ac:dyDescent="0.45">
      <c r="A12" s="13">
        <v>6.13338610984E-2</v>
      </c>
      <c r="G12" s="24"/>
      <c r="H12" s="10"/>
      <c r="I12" s="10"/>
      <c r="J12" s="10"/>
      <c r="K12" s="10"/>
      <c r="L12" s="10"/>
    </row>
    <row r="13" spans="1:21" x14ac:dyDescent="0.45">
      <c r="A13" s="13">
        <v>2.9887245078300002E-2</v>
      </c>
      <c r="G13" s="25"/>
      <c r="H13" s="10"/>
      <c r="I13" s="10"/>
      <c r="J13" s="10"/>
      <c r="K13" s="10"/>
      <c r="L13" s="10"/>
    </row>
    <row r="14" spans="1:21" x14ac:dyDescent="0.45">
      <c r="A14" s="13">
        <v>0.53685374388999996</v>
      </c>
      <c r="G14" s="26"/>
      <c r="H14" s="10"/>
      <c r="I14" s="10"/>
      <c r="J14" s="10"/>
      <c r="K14" s="10"/>
      <c r="L14" s="10"/>
    </row>
    <row r="15" spans="1:21" x14ac:dyDescent="0.45">
      <c r="A15" s="13">
        <v>0.59678301468200001</v>
      </c>
      <c r="G15" s="27"/>
      <c r="H15" s="10"/>
      <c r="I15" s="10"/>
      <c r="J15" s="10"/>
      <c r="K15" s="10"/>
      <c r="L15" s="10"/>
    </row>
    <row r="16" spans="1:21" x14ac:dyDescent="0.45">
      <c r="A16" s="13">
        <v>0.12849875179600001</v>
      </c>
      <c r="G16" s="28"/>
      <c r="H16" s="10"/>
      <c r="I16" s="10"/>
      <c r="J16" s="10"/>
      <c r="K16" s="10"/>
      <c r="L16" s="10"/>
    </row>
    <row r="17" spans="1:36" ht="14.65" thickBot="1" x14ac:dyDescent="0.5">
      <c r="A17" s="13">
        <v>0.290837047934</v>
      </c>
      <c r="G17" s="30"/>
      <c r="H17" s="10"/>
      <c r="I17" s="10"/>
      <c r="J17" s="10"/>
      <c r="K17" s="10"/>
      <c r="L17" s="10"/>
    </row>
    <row r="18" spans="1:36" ht="14.65" thickBot="1" x14ac:dyDescent="0.5">
      <c r="A18" s="13">
        <v>0.24137536558299999</v>
      </c>
      <c r="G18" s="31" t="s">
        <v>18</v>
      </c>
      <c r="H18" s="64">
        <v>7189097.5553391511</v>
      </c>
      <c r="I18" s="64"/>
      <c r="J18" s="65">
        <v>9404498.0469831489</v>
      </c>
      <c r="K18" s="66"/>
      <c r="L18" s="67">
        <v>9396550.9742049202</v>
      </c>
      <c r="M18" s="68"/>
      <c r="N18">
        <v>8966877.1018965803</v>
      </c>
      <c r="P18">
        <v>9020257.2359163184</v>
      </c>
      <c r="R18">
        <v>9392806.9197330009</v>
      </c>
      <c r="T18">
        <v>9392810.9910329282</v>
      </c>
    </row>
    <row r="19" spans="1:36" x14ac:dyDescent="0.45">
      <c r="A19" s="14">
        <v>0.71898953211600003</v>
      </c>
    </row>
    <row r="20" spans="1:36" ht="14.65" thickBot="1" x14ac:dyDescent="0.5">
      <c r="A20" s="13">
        <v>0.99136019691900001</v>
      </c>
      <c r="C20" s="16" t="s">
        <v>150</v>
      </c>
      <c r="G20" s="16" t="s">
        <v>148</v>
      </c>
    </row>
    <row r="21" spans="1:36" ht="14.65" thickBot="1" x14ac:dyDescent="0.5">
      <c r="A21" s="13">
        <v>5.5127243466600003E-3</v>
      </c>
      <c r="C21" s="1"/>
      <c r="D21" s="58" t="s">
        <v>16</v>
      </c>
      <c r="E21" s="59" t="s">
        <v>17</v>
      </c>
      <c r="G21" s="31"/>
      <c r="H21" s="32">
        <v>1</v>
      </c>
      <c r="I21" s="33">
        <v>2</v>
      </c>
      <c r="J21" s="34">
        <v>3</v>
      </c>
      <c r="K21" s="35">
        <v>4</v>
      </c>
      <c r="L21" s="36">
        <v>5</v>
      </c>
      <c r="M21" s="37">
        <v>6</v>
      </c>
      <c r="N21" s="38">
        <v>7</v>
      </c>
      <c r="O21" s="2">
        <v>8</v>
      </c>
      <c r="P21" s="39">
        <v>9</v>
      </c>
      <c r="Q21" s="40">
        <v>10</v>
      </c>
      <c r="R21" s="41">
        <v>11</v>
      </c>
      <c r="S21" s="42">
        <v>12</v>
      </c>
      <c r="T21" s="43">
        <v>13</v>
      </c>
      <c r="U21" s="44">
        <v>14</v>
      </c>
      <c r="W21" t="s">
        <v>152</v>
      </c>
    </row>
    <row r="22" spans="1:36" x14ac:dyDescent="0.45">
      <c r="A22" s="13">
        <v>0.88391516315499996</v>
      </c>
      <c r="C22" s="17">
        <v>1</v>
      </c>
      <c r="D22" s="5">
        <v>160</v>
      </c>
      <c r="E22" s="6">
        <v>365</v>
      </c>
      <c r="G22" s="45">
        <v>1</v>
      </c>
      <c r="H22" s="1">
        <v>0</v>
      </c>
      <c r="I22" s="2">
        <v>485402.89649999997</v>
      </c>
      <c r="J22" s="2">
        <v>366483.94410000002</v>
      </c>
      <c r="K22" s="2">
        <v>895650.54330000002</v>
      </c>
      <c r="L22" s="2">
        <v>398681.91580000002</v>
      </c>
      <c r="M22" s="2">
        <v>246960.37289999999</v>
      </c>
      <c r="N22" s="2">
        <v>1062990.1429999999</v>
      </c>
      <c r="O22" s="2"/>
      <c r="P22" s="2"/>
      <c r="Q22" s="2"/>
      <c r="R22" s="2"/>
      <c r="S22" s="2"/>
      <c r="T22" s="2"/>
      <c r="U22" s="3"/>
      <c r="W22">
        <v>0</v>
      </c>
      <c r="X22" t="s">
        <v>46</v>
      </c>
      <c r="Y22" t="s">
        <v>47</v>
      </c>
      <c r="Z22" t="s">
        <v>48</v>
      </c>
      <c r="AA22" t="s">
        <v>49</v>
      </c>
      <c r="AB22" t="s">
        <v>50</v>
      </c>
      <c r="AC22" t="s">
        <v>51</v>
      </c>
      <c r="AD22" t="s">
        <v>52</v>
      </c>
      <c r="AE22" t="s">
        <v>53</v>
      </c>
      <c r="AF22" t="s">
        <v>54</v>
      </c>
      <c r="AG22" t="s">
        <v>55</v>
      </c>
      <c r="AH22" t="s">
        <v>56</v>
      </c>
      <c r="AI22" t="s">
        <v>57</v>
      </c>
      <c r="AJ22" t="s">
        <v>58</v>
      </c>
    </row>
    <row r="23" spans="1:36" x14ac:dyDescent="0.45">
      <c r="A23" s="13">
        <v>0.94549133996300005</v>
      </c>
      <c r="C23" s="18">
        <v>2</v>
      </c>
      <c r="D23" s="5">
        <v>-303.04399438183759</v>
      </c>
      <c r="E23" s="6">
        <v>1999999722.79408</v>
      </c>
      <c r="G23" s="46">
        <v>2</v>
      </c>
      <c r="H23" s="4">
        <v>485402.89649999997</v>
      </c>
      <c r="I23" s="5"/>
      <c r="J23" s="5">
        <v>2603497.4389999998</v>
      </c>
      <c r="K23" s="5">
        <v>-18533.013800000001</v>
      </c>
      <c r="L23" s="5">
        <v>-3484358.514</v>
      </c>
      <c r="M23" s="5">
        <v>386459.89899999998</v>
      </c>
      <c r="N23" s="5">
        <v>-768468.29220000003</v>
      </c>
      <c r="O23" s="5"/>
      <c r="P23" s="5"/>
      <c r="Q23" s="5"/>
      <c r="R23" s="5"/>
      <c r="S23" s="5"/>
      <c r="T23" s="5"/>
      <c r="U23" s="6"/>
      <c r="W23" t="s">
        <v>46</v>
      </c>
      <c r="X23">
        <v>0</v>
      </c>
      <c r="Y23" t="s">
        <v>59</v>
      </c>
      <c r="Z23" t="s">
        <v>60</v>
      </c>
      <c r="AA23" t="s">
        <v>61</v>
      </c>
      <c r="AB23" t="s">
        <v>62</v>
      </c>
      <c r="AC23" t="s">
        <v>63</v>
      </c>
      <c r="AD23" t="s">
        <v>64</v>
      </c>
      <c r="AE23" t="s">
        <v>65</v>
      </c>
      <c r="AF23" t="s">
        <v>66</v>
      </c>
      <c r="AG23" t="s">
        <v>67</v>
      </c>
      <c r="AH23" t="s">
        <v>68</v>
      </c>
      <c r="AI23" t="s">
        <v>69</v>
      </c>
      <c r="AJ23" t="s">
        <v>70</v>
      </c>
    </row>
    <row r="24" spans="1:36" x14ac:dyDescent="0.45">
      <c r="A24" s="13">
        <v>0.23608934322</v>
      </c>
      <c r="C24" s="19">
        <v>3</v>
      </c>
      <c r="D24" s="5">
        <v>-302.96323702710799</v>
      </c>
      <c r="E24" s="6">
        <v>1999999702.79425</v>
      </c>
      <c r="G24" s="47">
        <v>3</v>
      </c>
      <c r="H24" s="4">
        <v>366483.94410000002</v>
      </c>
      <c r="I24" s="5">
        <v>2603497.4389999998</v>
      </c>
      <c r="J24" s="5"/>
      <c r="K24" s="5">
        <v>-646585.14410000003</v>
      </c>
      <c r="L24" s="5">
        <v>-3156512.8829999999</v>
      </c>
      <c r="M24" s="5">
        <v>1487979.8319999999</v>
      </c>
      <c r="N24" s="5">
        <v>-2522960.5109999999</v>
      </c>
      <c r="O24" s="5"/>
      <c r="P24" s="5"/>
      <c r="Q24" s="5"/>
      <c r="R24" s="5"/>
      <c r="S24" s="5"/>
      <c r="T24" s="5"/>
      <c r="U24" s="6"/>
      <c r="W24" t="s">
        <v>47</v>
      </c>
      <c r="X24" t="s">
        <v>59</v>
      </c>
      <c r="Y24">
        <v>0</v>
      </c>
      <c r="Z24" t="s">
        <v>71</v>
      </c>
      <c r="AA24" t="s">
        <v>72</v>
      </c>
      <c r="AB24" t="s">
        <v>73</v>
      </c>
      <c r="AC24" t="s">
        <v>74</v>
      </c>
      <c r="AD24" t="s">
        <v>75</v>
      </c>
      <c r="AE24" t="s">
        <v>76</v>
      </c>
      <c r="AF24" t="s">
        <v>77</v>
      </c>
      <c r="AG24" t="s">
        <v>78</v>
      </c>
      <c r="AH24" t="s">
        <v>79</v>
      </c>
      <c r="AI24" t="s">
        <v>80</v>
      </c>
      <c r="AJ24" t="s">
        <v>81</v>
      </c>
    </row>
    <row r="25" spans="1:36" x14ac:dyDescent="0.45">
      <c r="A25" s="13">
        <v>0.76978566349699995</v>
      </c>
      <c r="C25" s="20">
        <v>4</v>
      </c>
      <c r="D25" s="5">
        <v>167.02647540547591</v>
      </c>
      <c r="E25" s="6">
        <v>383.72489872234553</v>
      </c>
      <c r="G25" s="48">
        <v>4</v>
      </c>
      <c r="H25" s="4">
        <v>895650.54330000002</v>
      </c>
      <c r="I25" s="5">
        <v>-18533.013800000001</v>
      </c>
      <c r="J25" s="5">
        <v>-646585.14410000003</v>
      </c>
      <c r="K25" s="5"/>
      <c r="L25" s="5">
        <v>2602703.1889999998</v>
      </c>
      <c r="M25" s="5">
        <v>632508.85459999996</v>
      </c>
      <c r="N25" s="5">
        <v>-2423677.4130000002</v>
      </c>
      <c r="O25" s="5"/>
      <c r="P25" s="5"/>
      <c r="Q25" s="5"/>
      <c r="R25" s="5"/>
      <c r="S25" s="5"/>
      <c r="T25" s="5"/>
      <c r="U25" s="6"/>
      <c r="W25" t="s">
        <v>48</v>
      </c>
      <c r="X25" t="s">
        <v>60</v>
      </c>
      <c r="Y25" t="s">
        <v>71</v>
      </c>
      <c r="Z25">
        <v>0</v>
      </c>
      <c r="AA25" t="s">
        <v>82</v>
      </c>
      <c r="AB25" t="s">
        <v>83</v>
      </c>
      <c r="AC25" t="s">
        <v>84</v>
      </c>
      <c r="AD25" t="s">
        <v>85</v>
      </c>
      <c r="AE25" t="s">
        <v>86</v>
      </c>
      <c r="AF25" t="s">
        <v>87</v>
      </c>
      <c r="AG25" t="s">
        <v>88</v>
      </c>
      <c r="AH25" t="s">
        <v>89</v>
      </c>
      <c r="AI25" t="s">
        <v>90</v>
      </c>
      <c r="AJ25" t="s">
        <v>91</v>
      </c>
    </row>
    <row r="26" spans="1:36" x14ac:dyDescent="0.45">
      <c r="A26" s="13">
        <v>0.563494637533</v>
      </c>
      <c r="C26" s="21">
        <v>5</v>
      </c>
      <c r="D26" s="5">
        <v>179.72965975273038</v>
      </c>
      <c r="E26" s="6">
        <v>368.27727406872242</v>
      </c>
      <c r="G26" s="49">
        <v>5</v>
      </c>
      <c r="H26" s="4">
        <v>398681.91580000002</v>
      </c>
      <c r="I26" s="5">
        <v>-3484358.514</v>
      </c>
      <c r="J26" s="5">
        <v>-3156512.8829999999</v>
      </c>
      <c r="K26" s="5">
        <v>2602703.1889999998</v>
      </c>
      <c r="L26" s="5"/>
      <c r="M26" s="5">
        <v>-1746276.4709999999</v>
      </c>
      <c r="N26" s="5">
        <v>1331355.679</v>
      </c>
      <c r="O26" s="5"/>
      <c r="P26" s="5"/>
      <c r="Q26" s="5"/>
      <c r="R26" s="5"/>
      <c r="S26" s="5"/>
      <c r="T26" s="5"/>
      <c r="U26" s="6"/>
      <c r="W26" t="s">
        <v>49</v>
      </c>
      <c r="X26" t="s">
        <v>61</v>
      </c>
      <c r="Y26" t="s">
        <v>72</v>
      </c>
      <c r="Z26" t="s">
        <v>82</v>
      </c>
      <c r="AA26">
        <v>0</v>
      </c>
      <c r="AB26" t="s">
        <v>92</v>
      </c>
      <c r="AC26" t="s">
        <v>93</v>
      </c>
      <c r="AD26" t="s">
        <v>94</v>
      </c>
      <c r="AE26" t="s">
        <v>95</v>
      </c>
      <c r="AF26" t="s">
        <v>96</v>
      </c>
      <c r="AG26" t="s">
        <v>97</v>
      </c>
      <c r="AH26" t="s">
        <v>98</v>
      </c>
      <c r="AI26" t="s">
        <v>99</v>
      </c>
      <c r="AJ26" t="s">
        <v>100</v>
      </c>
    </row>
    <row r="27" spans="1:36" x14ac:dyDescent="0.45">
      <c r="A27" s="13">
        <v>0.320830555598</v>
      </c>
      <c r="C27" s="22">
        <v>6</v>
      </c>
      <c r="D27" s="5">
        <v>-285.68324933468932</v>
      </c>
      <c r="E27" s="6">
        <v>1999999712.8641</v>
      </c>
      <c r="G27" s="50">
        <v>6</v>
      </c>
      <c r="H27" s="4">
        <v>246960.37289999999</v>
      </c>
      <c r="I27" s="5">
        <v>386459.89899999998</v>
      </c>
      <c r="J27" s="5">
        <v>1487979.8319999999</v>
      </c>
      <c r="K27" s="5">
        <v>632508.85459999996</v>
      </c>
      <c r="L27" s="5">
        <v>-1746276.4709999999</v>
      </c>
      <c r="M27" s="5"/>
      <c r="N27" s="5">
        <v>-2905103.4079999998</v>
      </c>
      <c r="O27" s="5"/>
      <c r="P27" s="5"/>
      <c r="Q27" s="5"/>
      <c r="R27" s="5"/>
      <c r="S27" s="5"/>
      <c r="T27" s="5"/>
      <c r="U27" s="6"/>
      <c r="W27" t="s">
        <v>50</v>
      </c>
      <c r="X27" t="s">
        <v>62</v>
      </c>
      <c r="Y27" t="s">
        <v>73</v>
      </c>
      <c r="Z27" t="s">
        <v>83</v>
      </c>
      <c r="AA27" t="s">
        <v>92</v>
      </c>
      <c r="AB27">
        <v>0</v>
      </c>
      <c r="AC27" t="s">
        <v>101</v>
      </c>
      <c r="AD27" t="s">
        <v>102</v>
      </c>
      <c r="AE27" t="s">
        <v>103</v>
      </c>
      <c r="AF27" t="s">
        <v>104</v>
      </c>
      <c r="AG27" t="s">
        <v>105</v>
      </c>
      <c r="AH27" t="s">
        <v>106</v>
      </c>
      <c r="AI27" t="s">
        <v>107</v>
      </c>
      <c r="AJ27" t="s">
        <v>108</v>
      </c>
    </row>
    <row r="28" spans="1:36" x14ac:dyDescent="0.45">
      <c r="A28" s="13">
        <v>0.98365993329000001</v>
      </c>
      <c r="C28" s="23">
        <v>7</v>
      </c>
      <c r="D28" s="5">
        <v>160</v>
      </c>
      <c r="E28" s="6">
        <v>365</v>
      </c>
      <c r="G28" s="51">
        <v>7</v>
      </c>
      <c r="H28" s="4">
        <v>1062990.1429999999</v>
      </c>
      <c r="I28" s="5">
        <v>-768468.29220000003</v>
      </c>
      <c r="J28" s="5">
        <v>-2522960.5109999999</v>
      </c>
      <c r="K28" s="5">
        <v>-2423677.4130000002</v>
      </c>
      <c r="L28" s="5">
        <v>1331355.679</v>
      </c>
      <c r="M28" s="5">
        <v>-2905103.4079999998</v>
      </c>
      <c r="N28" s="5"/>
      <c r="O28" s="5"/>
      <c r="P28" s="5"/>
      <c r="Q28" s="5"/>
      <c r="R28" s="5"/>
      <c r="S28" s="5"/>
      <c r="T28" s="5"/>
      <c r="U28" s="6"/>
      <c r="W28" t="s">
        <v>51</v>
      </c>
      <c r="X28" t="s">
        <v>63</v>
      </c>
      <c r="Y28" t="s">
        <v>74</v>
      </c>
      <c r="Z28" t="s">
        <v>84</v>
      </c>
      <c r="AA28" t="s">
        <v>93</v>
      </c>
      <c r="AB28" t="s">
        <v>101</v>
      </c>
      <c r="AC28">
        <v>0</v>
      </c>
      <c r="AD28" t="s">
        <v>109</v>
      </c>
      <c r="AE28" t="s">
        <v>110</v>
      </c>
      <c r="AF28" t="s">
        <v>111</v>
      </c>
      <c r="AG28" t="s">
        <v>112</v>
      </c>
      <c r="AH28" t="s">
        <v>113</v>
      </c>
      <c r="AI28" t="s">
        <v>114</v>
      </c>
      <c r="AJ28" t="s">
        <v>115</v>
      </c>
    </row>
    <row r="29" spans="1:36" x14ac:dyDescent="0.45">
      <c r="A29" s="13">
        <v>4.0479031851700001E-2</v>
      </c>
      <c r="C29" s="10">
        <v>8</v>
      </c>
      <c r="D29" s="5"/>
      <c r="E29" s="6"/>
      <c r="G29" s="4">
        <v>8</v>
      </c>
      <c r="H29" s="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/>
      <c r="W29" t="s">
        <v>52</v>
      </c>
      <c r="X29" t="s">
        <v>64</v>
      </c>
      <c r="Y29" t="s">
        <v>75</v>
      </c>
      <c r="Z29" t="s">
        <v>85</v>
      </c>
      <c r="AA29" t="s">
        <v>94</v>
      </c>
      <c r="AB29" t="s">
        <v>102</v>
      </c>
      <c r="AC29" t="s">
        <v>109</v>
      </c>
      <c r="AD29">
        <v>0</v>
      </c>
      <c r="AE29" t="s">
        <v>116</v>
      </c>
      <c r="AF29" t="s">
        <v>117</v>
      </c>
      <c r="AG29" t="s">
        <v>118</v>
      </c>
      <c r="AH29" t="s">
        <v>119</v>
      </c>
      <c r="AI29" t="s">
        <v>120</v>
      </c>
      <c r="AJ29" t="s">
        <v>121</v>
      </c>
    </row>
    <row r="30" spans="1:36" x14ac:dyDescent="0.45">
      <c r="A30" s="13">
        <v>1.9331119406600001E-2</v>
      </c>
      <c r="C30" s="24">
        <v>9</v>
      </c>
      <c r="G30" s="52">
        <v>9</v>
      </c>
      <c r="H30" s="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  <c r="W30" t="s">
        <v>53</v>
      </c>
      <c r="X30" t="s">
        <v>65</v>
      </c>
      <c r="Y30" t="s">
        <v>76</v>
      </c>
      <c r="Z30" t="s">
        <v>86</v>
      </c>
      <c r="AA30" t="s">
        <v>95</v>
      </c>
      <c r="AB30" t="s">
        <v>103</v>
      </c>
      <c r="AC30" t="s">
        <v>110</v>
      </c>
      <c r="AD30" t="s">
        <v>116</v>
      </c>
      <c r="AE30">
        <v>0</v>
      </c>
      <c r="AF30" t="s">
        <v>122</v>
      </c>
      <c r="AG30" t="s">
        <v>123</v>
      </c>
      <c r="AH30" t="s">
        <v>124</v>
      </c>
      <c r="AI30" t="s">
        <v>125</v>
      </c>
      <c r="AJ30" t="s">
        <v>126</v>
      </c>
    </row>
    <row r="31" spans="1:36" x14ac:dyDescent="0.45">
      <c r="A31" s="13">
        <v>0.21981907431799999</v>
      </c>
      <c r="C31" s="25">
        <v>10</v>
      </c>
      <c r="D31" s="5"/>
      <c r="E31" s="6"/>
      <c r="G31" s="53">
        <v>10</v>
      </c>
      <c r="H31" s="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/>
      <c r="W31" t="s">
        <v>54</v>
      </c>
      <c r="X31" t="s">
        <v>66</v>
      </c>
      <c r="Y31" t="s">
        <v>77</v>
      </c>
      <c r="Z31" t="s">
        <v>87</v>
      </c>
      <c r="AA31" t="s">
        <v>96</v>
      </c>
      <c r="AB31" t="s">
        <v>104</v>
      </c>
      <c r="AC31" t="s">
        <v>111</v>
      </c>
      <c r="AD31" t="s">
        <v>117</v>
      </c>
      <c r="AE31" t="s">
        <v>122</v>
      </c>
      <c r="AF31">
        <v>0</v>
      </c>
      <c r="AG31" t="s">
        <v>127</v>
      </c>
      <c r="AH31" t="s">
        <v>128</v>
      </c>
      <c r="AI31" t="s">
        <v>129</v>
      </c>
      <c r="AJ31" t="s">
        <v>130</v>
      </c>
    </row>
    <row r="32" spans="1:36" x14ac:dyDescent="0.45">
      <c r="A32" s="13">
        <v>0.99454175836199998</v>
      </c>
      <c r="C32" s="26">
        <v>11</v>
      </c>
      <c r="D32" s="5"/>
      <c r="E32" s="6"/>
      <c r="G32" s="54">
        <v>11</v>
      </c>
      <c r="H32" s="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/>
      <c r="W32" t="s">
        <v>55</v>
      </c>
      <c r="X32" t="s">
        <v>67</v>
      </c>
      <c r="Y32" t="s">
        <v>78</v>
      </c>
      <c r="Z32" t="s">
        <v>88</v>
      </c>
      <c r="AA32" t="s">
        <v>97</v>
      </c>
      <c r="AB32" t="s">
        <v>105</v>
      </c>
      <c r="AC32" t="s">
        <v>112</v>
      </c>
      <c r="AD32" t="s">
        <v>118</v>
      </c>
      <c r="AE32" t="s">
        <v>123</v>
      </c>
      <c r="AF32" t="s">
        <v>127</v>
      </c>
      <c r="AG32">
        <v>0</v>
      </c>
      <c r="AH32" t="s">
        <v>131</v>
      </c>
      <c r="AI32" t="s">
        <v>132</v>
      </c>
      <c r="AJ32" t="s">
        <v>133</v>
      </c>
    </row>
    <row r="33" spans="1:36" x14ac:dyDescent="0.45">
      <c r="A33" s="13">
        <v>0.21540863075300001</v>
      </c>
      <c r="C33" s="27">
        <v>12</v>
      </c>
      <c r="D33" s="5"/>
      <c r="E33" s="6"/>
      <c r="G33" s="55">
        <v>12</v>
      </c>
      <c r="H33" s="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/>
      <c r="W33" t="s">
        <v>56</v>
      </c>
      <c r="X33" t="s">
        <v>68</v>
      </c>
      <c r="Y33" t="s">
        <v>79</v>
      </c>
      <c r="Z33" t="s">
        <v>89</v>
      </c>
      <c r="AA33" t="s">
        <v>98</v>
      </c>
      <c r="AB33" t="s">
        <v>106</v>
      </c>
      <c r="AC33" t="s">
        <v>113</v>
      </c>
      <c r="AD33" t="s">
        <v>119</v>
      </c>
      <c r="AE33" t="s">
        <v>124</v>
      </c>
      <c r="AF33" t="s">
        <v>128</v>
      </c>
      <c r="AG33" t="s">
        <v>131</v>
      </c>
      <c r="AH33">
        <v>0</v>
      </c>
      <c r="AI33" t="s">
        <v>134</v>
      </c>
      <c r="AJ33" t="s">
        <v>135</v>
      </c>
    </row>
    <row r="34" spans="1:36" x14ac:dyDescent="0.45">
      <c r="A34" s="13">
        <v>1.37710684217E-2</v>
      </c>
      <c r="C34" s="28">
        <v>13</v>
      </c>
      <c r="D34" s="5"/>
      <c r="E34" s="6"/>
      <c r="G34" s="56">
        <v>13</v>
      </c>
      <c r="H34" s="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  <c r="W34" t="s">
        <v>57</v>
      </c>
      <c r="X34" t="s">
        <v>69</v>
      </c>
      <c r="Y34" t="s">
        <v>80</v>
      </c>
      <c r="Z34" t="s">
        <v>90</v>
      </c>
      <c r="AA34" t="s">
        <v>99</v>
      </c>
      <c r="AB34" t="s">
        <v>107</v>
      </c>
      <c r="AC34" t="s">
        <v>114</v>
      </c>
      <c r="AD34" t="s">
        <v>120</v>
      </c>
      <c r="AE34" t="s">
        <v>125</v>
      </c>
      <c r="AF34" t="s">
        <v>129</v>
      </c>
      <c r="AG34" t="s">
        <v>132</v>
      </c>
      <c r="AH34" t="s">
        <v>134</v>
      </c>
      <c r="AI34">
        <v>0</v>
      </c>
      <c r="AJ34" t="s">
        <v>136</v>
      </c>
    </row>
    <row r="35" spans="1:36" ht="14.65" thickBot="1" x14ac:dyDescent="0.5">
      <c r="A35" s="13">
        <v>0.37504689573900002</v>
      </c>
      <c r="C35" s="29">
        <v>14</v>
      </c>
      <c r="D35" s="5"/>
      <c r="E35" s="6"/>
      <c r="G35" s="57">
        <v>14</v>
      </c>
      <c r="H35" s="7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9"/>
      <c r="W35" t="s">
        <v>58</v>
      </c>
      <c r="X35" t="s">
        <v>70</v>
      </c>
      <c r="Y35" t="s">
        <v>81</v>
      </c>
      <c r="Z35" t="s">
        <v>91</v>
      </c>
      <c r="AA35" t="s">
        <v>100</v>
      </c>
      <c r="AB35" t="s">
        <v>108</v>
      </c>
      <c r="AC35" t="s">
        <v>115</v>
      </c>
      <c r="AD35" t="s">
        <v>121</v>
      </c>
      <c r="AE35" t="s">
        <v>126</v>
      </c>
      <c r="AF35" t="s">
        <v>130</v>
      </c>
      <c r="AG35" t="s">
        <v>133</v>
      </c>
      <c r="AH35" t="s">
        <v>135</v>
      </c>
      <c r="AI35" t="s">
        <v>136</v>
      </c>
      <c r="AJ35">
        <v>0</v>
      </c>
    </row>
    <row r="36" spans="1:36" x14ac:dyDescent="0.45">
      <c r="A36" s="13">
        <v>7.39882871085E-2</v>
      </c>
    </row>
    <row r="37" spans="1:36" x14ac:dyDescent="0.45">
      <c r="A37" s="13">
        <v>0.36623194602499998</v>
      </c>
    </row>
    <row r="38" spans="1:36" ht="14.65" thickBot="1" x14ac:dyDescent="0.5">
      <c r="A38" s="13">
        <v>0.53882503638699997</v>
      </c>
      <c r="G38" s="16" t="s">
        <v>149</v>
      </c>
    </row>
    <row r="39" spans="1:36" x14ac:dyDescent="0.45">
      <c r="A39" s="13">
        <v>0.190559538197</v>
      </c>
      <c r="C39" t="s">
        <v>18</v>
      </c>
      <c r="D39" s="64">
        <f>SUM(H94:U107)/2</f>
        <v>9421183.4041397255</v>
      </c>
      <c r="E39" s="64"/>
      <c r="G39" s="1"/>
      <c r="H39" s="32">
        <v>1</v>
      </c>
      <c r="I39" s="33">
        <v>2</v>
      </c>
      <c r="J39" s="34">
        <v>3</v>
      </c>
      <c r="K39" s="35">
        <v>4</v>
      </c>
      <c r="L39" s="36">
        <v>5</v>
      </c>
      <c r="M39" s="37">
        <v>6</v>
      </c>
      <c r="N39" s="38">
        <v>7</v>
      </c>
      <c r="O39" s="2">
        <v>8</v>
      </c>
      <c r="P39" s="39">
        <v>9</v>
      </c>
      <c r="Q39" s="40">
        <v>10</v>
      </c>
      <c r="R39" s="41">
        <v>11</v>
      </c>
      <c r="S39" s="42">
        <v>12</v>
      </c>
      <c r="T39" s="43">
        <v>13</v>
      </c>
      <c r="U39" s="44">
        <v>14</v>
      </c>
    </row>
    <row r="40" spans="1:36" x14ac:dyDescent="0.45">
      <c r="A40" s="13">
        <v>0.471952390439</v>
      </c>
      <c r="G40" s="4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/>
      <c r="P40" s="5"/>
      <c r="Q40" s="5"/>
      <c r="R40" s="5"/>
      <c r="S40" s="5"/>
      <c r="T40" s="5"/>
      <c r="U40" s="6"/>
    </row>
    <row r="41" spans="1:36" x14ac:dyDescent="0.45">
      <c r="A41" s="13">
        <v>0.81570602957299998</v>
      </c>
      <c r="G41" s="46">
        <v>2</v>
      </c>
      <c r="H41" s="5">
        <v>0</v>
      </c>
      <c r="I41" s="5">
        <v>0</v>
      </c>
      <c r="J41" s="5">
        <v>1</v>
      </c>
      <c r="K41" s="5">
        <v>0</v>
      </c>
      <c r="L41" s="5">
        <v>0</v>
      </c>
      <c r="M41" s="5">
        <v>1</v>
      </c>
      <c r="N41" s="5">
        <v>0</v>
      </c>
      <c r="O41" s="5"/>
      <c r="P41" s="5"/>
      <c r="Q41" s="5"/>
      <c r="R41" s="5"/>
      <c r="S41" s="5"/>
      <c r="T41" s="5"/>
      <c r="U41" s="6"/>
    </row>
    <row r="42" spans="1:36" x14ac:dyDescent="0.45">
      <c r="A42" s="13">
        <v>0.91772317447100005</v>
      </c>
      <c r="G42" s="47">
        <v>3</v>
      </c>
      <c r="H42" s="5">
        <v>0</v>
      </c>
      <c r="I42" s="5">
        <v>1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/>
      <c r="P42" s="5"/>
      <c r="Q42" s="5"/>
      <c r="R42" s="5"/>
      <c r="S42" s="5"/>
      <c r="T42" s="5"/>
      <c r="U42" s="6"/>
    </row>
    <row r="43" spans="1:36" x14ac:dyDescent="0.45">
      <c r="A43" s="13">
        <v>0.81496150114800003</v>
      </c>
      <c r="G43" s="48">
        <v>4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1</v>
      </c>
      <c r="N43" s="5">
        <v>0</v>
      </c>
      <c r="O43" s="5"/>
      <c r="P43" s="5"/>
      <c r="Q43" s="5"/>
      <c r="R43" s="5"/>
      <c r="S43" s="5"/>
      <c r="T43" s="5"/>
      <c r="U43" s="6"/>
    </row>
    <row r="44" spans="1:36" x14ac:dyDescent="0.45">
      <c r="A44" s="13">
        <v>0.54751048230800003</v>
      </c>
      <c r="G44" s="49">
        <v>5</v>
      </c>
      <c r="H44" s="5">
        <v>0</v>
      </c>
      <c r="I44" s="5">
        <v>0</v>
      </c>
      <c r="J44" s="5">
        <v>0</v>
      </c>
      <c r="K44" s="5">
        <v>1</v>
      </c>
      <c r="L44" s="5">
        <v>0</v>
      </c>
      <c r="M44" s="5">
        <v>0</v>
      </c>
      <c r="N44" s="5">
        <v>1</v>
      </c>
      <c r="O44" s="5"/>
      <c r="P44" s="5"/>
      <c r="Q44" s="5"/>
      <c r="R44" s="5"/>
      <c r="S44" s="5"/>
      <c r="T44" s="5"/>
      <c r="U44" s="6"/>
    </row>
    <row r="45" spans="1:36" x14ac:dyDescent="0.45">
      <c r="A45" s="13">
        <v>0.13042365298</v>
      </c>
      <c r="G45" s="50">
        <v>6</v>
      </c>
      <c r="H45" s="5">
        <v>0</v>
      </c>
      <c r="I45" s="5">
        <v>1</v>
      </c>
      <c r="J45" s="5">
        <v>1</v>
      </c>
      <c r="K45" s="5">
        <v>1</v>
      </c>
      <c r="L45" s="5">
        <v>0</v>
      </c>
      <c r="M45" s="5">
        <v>0</v>
      </c>
      <c r="N45" s="5">
        <v>0</v>
      </c>
      <c r="O45" s="5"/>
      <c r="P45" s="5"/>
      <c r="Q45" s="5"/>
      <c r="R45" s="5"/>
      <c r="S45" s="5"/>
      <c r="T45" s="5"/>
      <c r="U45" s="6"/>
    </row>
    <row r="46" spans="1:36" x14ac:dyDescent="0.45">
      <c r="A46" s="13">
        <v>0.13123976440099999</v>
      </c>
      <c r="G46" s="51">
        <v>7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/>
      <c r="P46" s="5"/>
      <c r="Q46" s="5"/>
      <c r="R46" s="5"/>
      <c r="S46" s="5"/>
      <c r="T46" s="5"/>
      <c r="U46" s="6"/>
    </row>
    <row r="47" spans="1:36" x14ac:dyDescent="0.45">
      <c r="A47" s="13">
        <v>0.95592593556700001</v>
      </c>
      <c r="G47" s="4">
        <v>8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/>
    </row>
    <row r="48" spans="1:36" x14ac:dyDescent="0.45">
      <c r="A48" s="13">
        <v>0.67100979650699999</v>
      </c>
      <c r="G48" s="52">
        <v>9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/>
    </row>
    <row r="49" spans="1:21" x14ac:dyDescent="0.45">
      <c r="A49" s="13">
        <v>0.88046197310999996</v>
      </c>
      <c r="G49" s="53">
        <v>10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6"/>
    </row>
    <row r="50" spans="1:21" x14ac:dyDescent="0.45">
      <c r="A50" s="13">
        <v>0.663296853666</v>
      </c>
      <c r="G50" s="54">
        <v>11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/>
    </row>
    <row r="51" spans="1:21" x14ac:dyDescent="0.45">
      <c r="A51" s="13">
        <v>0.72655788235100005</v>
      </c>
      <c r="G51" s="55">
        <v>12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/>
    </row>
    <row r="52" spans="1:21" x14ac:dyDescent="0.45">
      <c r="A52" s="13">
        <v>0.95293591946699996</v>
      </c>
      <c r="G52" s="56">
        <v>13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6"/>
    </row>
    <row r="53" spans="1:21" ht="14.65" thickBot="1" x14ac:dyDescent="0.5">
      <c r="A53" s="13">
        <v>0.15495874970699999</v>
      </c>
      <c r="G53" s="57">
        <v>14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9"/>
    </row>
    <row r="54" spans="1:21" x14ac:dyDescent="0.45">
      <c r="A54" s="13">
        <v>0.89299067471299998</v>
      </c>
    </row>
    <row r="55" spans="1:21" x14ac:dyDescent="0.45">
      <c r="A55" s="13">
        <v>0.93474963871600003</v>
      </c>
    </row>
    <row r="56" spans="1:21" ht="14.65" thickBot="1" x14ac:dyDescent="0.5">
      <c r="A56" s="13">
        <v>0.18488809906000001</v>
      </c>
      <c r="G56" s="16" t="s">
        <v>151</v>
      </c>
    </row>
    <row r="57" spans="1:21" x14ac:dyDescent="0.45">
      <c r="A57" s="13">
        <v>2.81479549965E-2</v>
      </c>
      <c r="G57" s="1"/>
      <c r="H57" s="32">
        <v>1</v>
      </c>
      <c r="I57" s="33">
        <v>2</v>
      </c>
      <c r="J57" s="34">
        <v>3</v>
      </c>
      <c r="K57" s="35">
        <v>4</v>
      </c>
      <c r="L57" s="36">
        <v>5</v>
      </c>
      <c r="M57" s="37">
        <v>6</v>
      </c>
      <c r="N57" s="38">
        <v>7</v>
      </c>
      <c r="O57" s="2">
        <v>8</v>
      </c>
      <c r="P57" s="39">
        <v>9</v>
      </c>
      <c r="Q57" s="40">
        <v>10</v>
      </c>
      <c r="R57" s="41">
        <v>11</v>
      </c>
      <c r="S57" s="42">
        <v>12</v>
      </c>
      <c r="T57" s="43">
        <v>13</v>
      </c>
      <c r="U57" s="44">
        <v>14</v>
      </c>
    </row>
    <row r="58" spans="1:21" x14ac:dyDescent="0.45">
      <c r="A58" s="13">
        <v>0.62693012815000004</v>
      </c>
      <c r="G58" s="45">
        <v>1</v>
      </c>
      <c r="H58" s="5">
        <f>SQRT(POWER((D22-D22),2)+POWER((E22-E22),2))</f>
        <v>0</v>
      </c>
      <c r="I58" s="5">
        <f>H59</f>
        <v>1999999357.7941337</v>
      </c>
      <c r="J58" s="5">
        <f>H60</f>
        <v>1999999337.7943037</v>
      </c>
      <c r="K58" s="5">
        <f>H61</f>
        <v>19.999829718921486</v>
      </c>
      <c r="L58" s="5">
        <f>H62</f>
        <v>19.999999982000741</v>
      </c>
      <c r="M58" s="5">
        <f>H63</f>
        <v>1999999347.8641496</v>
      </c>
      <c r="N58" s="5">
        <f>H64</f>
        <v>0</v>
      </c>
      <c r="O58" s="5"/>
      <c r="P58" s="5"/>
      <c r="Q58" s="5"/>
      <c r="R58" s="5"/>
      <c r="S58" s="5"/>
      <c r="T58" s="5"/>
      <c r="U58" s="6"/>
    </row>
    <row r="59" spans="1:21" x14ac:dyDescent="0.45">
      <c r="A59" s="13">
        <v>0.81366201259799997</v>
      </c>
      <c r="G59" s="46">
        <v>2</v>
      </c>
      <c r="H59" s="5">
        <f>SQRT(POWER((D22-D23),2)+POWER((E22-E23),2))</f>
        <v>1999999357.7941337</v>
      </c>
      <c r="I59" s="5">
        <f>SQRT(POWER((D23-D23),2)+POWER((E23-E23),2))</f>
        <v>0</v>
      </c>
      <c r="J59" s="5">
        <f>I60</f>
        <v>19.999993052032902</v>
      </c>
      <c r="K59" s="5">
        <f>I61</f>
        <v>1999999339.0692365</v>
      </c>
      <c r="L59" s="5">
        <f>I62</f>
        <v>1999999354.5168641</v>
      </c>
      <c r="M59" s="5">
        <f>I63</f>
        <v>19.999999304471718</v>
      </c>
      <c r="N59" s="5">
        <f>I64</f>
        <v>1999999357.7941337</v>
      </c>
      <c r="O59" s="5"/>
      <c r="P59" s="5"/>
      <c r="Q59" s="5"/>
      <c r="R59" s="5"/>
      <c r="S59" s="5"/>
      <c r="T59" s="5"/>
      <c r="U59" s="6"/>
    </row>
    <row r="60" spans="1:21" x14ac:dyDescent="0.45">
      <c r="A60" s="13">
        <v>5.0408249400099997E-2</v>
      </c>
      <c r="G60" s="47">
        <v>3</v>
      </c>
      <c r="H60" s="5">
        <f>SQRT(POWER((D22-D24),2)+POWER((E22-E24),2))</f>
        <v>1999999337.7943037</v>
      </c>
      <c r="I60" s="5">
        <f>SQRT(POWER((D23-D24),2)+POWER((E23-E24),2))</f>
        <v>19.999993052032902</v>
      </c>
      <c r="J60" s="5">
        <f>SQRT(POWER((D24-D24),2)+POWER((E24-E24),2))</f>
        <v>0</v>
      </c>
      <c r="K60" s="5">
        <f>J61</f>
        <v>1999999319.0694063</v>
      </c>
      <c r="L60" s="5">
        <f>J62</f>
        <v>1999999334.5170341</v>
      </c>
      <c r="M60" s="5">
        <f>J63</f>
        <v>19.999996325682041</v>
      </c>
      <c r="N60" s="5">
        <f>J64</f>
        <v>1999999337.7943037</v>
      </c>
      <c r="O60" s="5"/>
      <c r="P60" s="5"/>
      <c r="Q60" s="5"/>
      <c r="R60" s="5"/>
      <c r="S60" s="5"/>
      <c r="T60" s="5"/>
      <c r="U60" s="6"/>
    </row>
    <row r="61" spans="1:21" x14ac:dyDescent="0.45">
      <c r="A61" s="13">
        <v>0.75695941527999999</v>
      </c>
      <c r="G61" s="48">
        <v>4</v>
      </c>
      <c r="H61" s="5">
        <f>SQRT(POWER((D22-D25),2)+POWER((E22-E25),2))</f>
        <v>19.999829718921486</v>
      </c>
      <c r="I61" s="5">
        <f>SQRT(POWER((D23-D25),2)+POWER((E23-E25),2))</f>
        <v>1999999339.0692365</v>
      </c>
      <c r="J61" s="5">
        <f>SQRT(POWER((D24-D25),2)+POWER((E24-E25),2))</f>
        <v>1999999319.0694063</v>
      </c>
      <c r="K61" s="5">
        <f>SQRT(POWER((D25-D25),2)+POWER((E25-E25),2))</f>
        <v>0</v>
      </c>
      <c r="L61" s="5">
        <f>K62</f>
        <v>19.999999999988891</v>
      </c>
      <c r="M61" s="5">
        <f>K63</f>
        <v>1999999329.1392524</v>
      </c>
      <c r="N61" s="5">
        <f>K64</f>
        <v>19.999829718921486</v>
      </c>
      <c r="O61" s="5"/>
      <c r="P61" s="5"/>
      <c r="Q61" s="5"/>
      <c r="R61" s="5"/>
      <c r="S61" s="5"/>
      <c r="T61" s="5"/>
      <c r="U61" s="6"/>
    </row>
    <row r="62" spans="1:21" x14ac:dyDescent="0.45">
      <c r="A62" s="13">
        <v>0.85367420994599996</v>
      </c>
      <c r="G62" s="49">
        <v>5</v>
      </c>
      <c r="H62" s="5">
        <f>SQRT(POWER((D22-D26),2)+POWER((E22-E26),2))</f>
        <v>19.999999982000741</v>
      </c>
      <c r="I62" s="5">
        <f>SQRT(POWER((D23-D26),2)+POWER((E23-E26),2))</f>
        <v>1999999354.5168641</v>
      </c>
      <c r="J62" s="5">
        <f>SQRT(POWER((D24-D26),2)+POWER((E24-E26),2))</f>
        <v>1999999334.5170341</v>
      </c>
      <c r="K62" s="5">
        <f>SQRT(POWER((D25-D26),2)+POWER((E25-E26),2))</f>
        <v>19.999999999988891</v>
      </c>
      <c r="L62" s="5">
        <f>SQRT(POWER((D26-D26),2)+POWER((E26-E26),2))</f>
        <v>0</v>
      </c>
      <c r="M62" s="5">
        <f>L63</f>
        <v>1999999344.58688</v>
      </c>
      <c r="N62" s="5">
        <f>L64</f>
        <v>19.999999982000741</v>
      </c>
      <c r="O62" s="5"/>
      <c r="P62" s="5"/>
      <c r="Q62" s="5"/>
      <c r="R62" s="5"/>
      <c r="S62" s="5"/>
      <c r="T62" s="5"/>
      <c r="U62" s="6"/>
    </row>
    <row r="63" spans="1:21" x14ac:dyDescent="0.45">
      <c r="A63" s="13">
        <v>1.24444250534E-2</v>
      </c>
      <c r="G63" s="50">
        <v>6</v>
      </c>
      <c r="H63" s="5">
        <f>SQRT(POWER((D22-D27),2)+POWER((E22-E27),2))</f>
        <v>1999999347.8641496</v>
      </c>
      <c r="I63" s="5">
        <f>SQRT(POWER((D23-D27),2)+POWER((E23-E27),2))</f>
        <v>19.999999304471718</v>
      </c>
      <c r="J63" s="5">
        <f>SQRT(POWER((D24-D27),2)+POWER((E24-E27),2))</f>
        <v>19.999996325682041</v>
      </c>
      <c r="K63" s="5">
        <f>SQRT(POWER((D25-D27),2)+POWER((E25-E27),2))</f>
        <v>1999999329.1392524</v>
      </c>
      <c r="L63" s="5">
        <f>SQRT(POWER((D26-D27),2)+POWER((E26-E27),2))</f>
        <v>1999999344.58688</v>
      </c>
      <c r="M63" s="5">
        <f>SQRT(POWER((D27-D27),2)+POWER((E27-E27),2))</f>
        <v>0</v>
      </c>
      <c r="N63" s="5">
        <f>M64</f>
        <v>1999999347.8641496</v>
      </c>
      <c r="O63" s="5"/>
      <c r="P63" s="5"/>
      <c r="Q63" s="5"/>
      <c r="R63" s="5"/>
      <c r="S63" s="5"/>
      <c r="T63" s="5"/>
      <c r="U63" s="6"/>
    </row>
    <row r="64" spans="1:21" x14ac:dyDescent="0.45">
      <c r="A64" s="13">
        <v>0.75829597163700002</v>
      </c>
      <c r="G64" s="51">
        <v>7</v>
      </c>
      <c r="H64" s="5">
        <f>SQRT(POWER((D22-D28),2)+POWER((E22-E28),2))</f>
        <v>0</v>
      </c>
      <c r="I64" s="5">
        <f>SQRT(POWER((D23-D28),2)+POWER((E23-E28),2))</f>
        <v>1999999357.7941337</v>
      </c>
      <c r="J64" s="5">
        <f>SQRT(POWER((D24-D28),2)+POWER((E24-E28),2))</f>
        <v>1999999337.7943037</v>
      </c>
      <c r="K64" s="5">
        <f>SQRT(POWER((D25-D28),2)+POWER((E25-E28),2))</f>
        <v>19.999829718921486</v>
      </c>
      <c r="L64" s="5">
        <f>SQRT(POWER((D26-D28),2)+POWER((E26-E28),2))</f>
        <v>19.999999982000741</v>
      </c>
      <c r="M64" s="5">
        <f>SQRT(POWER((D27-D28),2)+POWER((E27-E28),2))</f>
        <v>1999999347.8641496</v>
      </c>
      <c r="N64" s="5">
        <f>SQRT(POWER((D28-D28),2)+POWER((E28-E28),2))</f>
        <v>0</v>
      </c>
      <c r="O64" s="5"/>
      <c r="P64" s="5"/>
      <c r="Q64" s="5"/>
      <c r="R64" s="5"/>
      <c r="S64" s="5"/>
      <c r="T64" s="5"/>
      <c r="U64" s="6"/>
    </row>
    <row r="65" spans="1:21" x14ac:dyDescent="0.45">
      <c r="A65" s="13">
        <v>0.38243592454300002</v>
      </c>
      <c r="G65" s="4">
        <v>8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6"/>
    </row>
    <row r="66" spans="1:21" x14ac:dyDescent="0.45">
      <c r="A66" s="13">
        <v>5.4944862629099998E-2</v>
      </c>
      <c r="G66" s="52">
        <v>9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6"/>
    </row>
    <row r="67" spans="1:21" x14ac:dyDescent="0.45">
      <c r="A67" s="13">
        <v>0.31455002065600002</v>
      </c>
      <c r="G67" s="53">
        <v>10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6"/>
    </row>
    <row r="68" spans="1:21" x14ac:dyDescent="0.45">
      <c r="A68" s="13">
        <v>0.67021631076300003</v>
      </c>
      <c r="G68" s="54">
        <v>11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6"/>
    </row>
    <row r="69" spans="1:21" x14ac:dyDescent="0.45">
      <c r="A69" s="13">
        <v>4.8660700493800002E-3</v>
      </c>
      <c r="G69" s="55">
        <v>12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6"/>
    </row>
    <row r="70" spans="1:21" x14ac:dyDescent="0.45">
      <c r="A70" s="13">
        <v>0.88281333048499999</v>
      </c>
      <c r="G70" s="56">
        <v>13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6"/>
    </row>
    <row r="71" spans="1:21" ht="14.65" thickBot="1" x14ac:dyDescent="0.5">
      <c r="A71" s="13">
        <v>0.19738914590500001</v>
      </c>
      <c r="G71" s="57">
        <v>14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9"/>
    </row>
    <row r="72" spans="1:21" x14ac:dyDescent="0.45">
      <c r="A72" s="13">
        <v>0.67882936841099994</v>
      </c>
    </row>
    <row r="73" spans="1:21" x14ac:dyDescent="0.45">
      <c r="A73" s="13">
        <v>0.11499180994200001</v>
      </c>
    </row>
    <row r="74" spans="1:21" ht="14.65" thickBot="1" x14ac:dyDescent="0.5">
      <c r="A74" s="13">
        <v>0.15365169876400001</v>
      </c>
      <c r="G74" t="s">
        <v>153</v>
      </c>
    </row>
    <row r="75" spans="1:21" x14ac:dyDescent="0.45">
      <c r="A75" s="13">
        <v>0.33207575561399999</v>
      </c>
      <c r="G75" s="1"/>
      <c r="H75" s="32">
        <v>1</v>
      </c>
      <c r="I75" s="33">
        <v>2</v>
      </c>
      <c r="J75" s="34">
        <v>3</v>
      </c>
      <c r="K75" s="35">
        <v>4</v>
      </c>
      <c r="L75" s="36">
        <v>5</v>
      </c>
      <c r="M75" s="37">
        <v>6</v>
      </c>
      <c r="N75" s="38">
        <v>7</v>
      </c>
      <c r="O75" s="2">
        <v>8</v>
      </c>
      <c r="P75" s="39">
        <v>9</v>
      </c>
      <c r="Q75" s="40">
        <v>10</v>
      </c>
      <c r="R75" s="41">
        <v>11</v>
      </c>
      <c r="S75" s="42">
        <v>12</v>
      </c>
      <c r="T75" s="43">
        <v>13</v>
      </c>
      <c r="U75" s="44">
        <v>14</v>
      </c>
    </row>
    <row r="76" spans="1:21" x14ac:dyDescent="0.45">
      <c r="A76" s="13">
        <v>0.48650129165299999</v>
      </c>
      <c r="G76" s="45">
        <v>1</v>
      </c>
      <c r="H76" s="5">
        <f>1+ABS(20*H40-H58)</f>
        <v>1</v>
      </c>
      <c r="I76" s="5">
        <f t="shared" ref="I76:U76" si="0">1+ABS(20*I40-I58)</f>
        <v>1999999358.7941337</v>
      </c>
      <c r="J76" s="5">
        <f t="shared" si="0"/>
        <v>1999999338.7943037</v>
      </c>
      <c r="K76" s="5">
        <f t="shared" si="0"/>
        <v>20.999829718921486</v>
      </c>
      <c r="L76" s="5">
        <f t="shared" si="0"/>
        <v>20.999999982000741</v>
      </c>
      <c r="M76" s="5">
        <f t="shared" si="0"/>
        <v>1999999348.8641496</v>
      </c>
      <c r="N76" s="5">
        <f t="shared" si="0"/>
        <v>1</v>
      </c>
      <c r="O76" s="5">
        <f t="shared" si="0"/>
        <v>1</v>
      </c>
      <c r="P76" s="5">
        <f t="shared" si="0"/>
        <v>1</v>
      </c>
      <c r="Q76" s="5">
        <f t="shared" si="0"/>
        <v>1</v>
      </c>
      <c r="R76" s="5">
        <f t="shared" si="0"/>
        <v>1</v>
      </c>
      <c r="S76" s="5">
        <f t="shared" si="0"/>
        <v>1</v>
      </c>
      <c r="T76" s="5">
        <f t="shared" si="0"/>
        <v>1</v>
      </c>
      <c r="U76" s="6">
        <f t="shared" si="0"/>
        <v>1</v>
      </c>
    </row>
    <row r="77" spans="1:21" x14ac:dyDescent="0.45">
      <c r="A77" s="13">
        <v>0.89364664284700002</v>
      </c>
      <c r="G77" s="46">
        <v>2</v>
      </c>
      <c r="H77" s="5">
        <f t="shared" ref="H77:U89" si="1">1+ABS(20*H41-H59)</f>
        <v>1999999358.7941337</v>
      </c>
      <c r="I77" s="5">
        <f t="shared" si="1"/>
        <v>1</v>
      </c>
      <c r="J77" s="5">
        <f t="shared" si="1"/>
        <v>1.0000069479670977</v>
      </c>
      <c r="K77" s="5">
        <f t="shared" si="1"/>
        <v>1999999340.0692365</v>
      </c>
      <c r="L77" s="5">
        <f t="shared" si="1"/>
        <v>1999999355.5168641</v>
      </c>
      <c r="M77" s="5">
        <f t="shared" si="1"/>
        <v>1.0000006955282821</v>
      </c>
      <c r="N77" s="5">
        <f t="shared" si="1"/>
        <v>1999999358.7941337</v>
      </c>
      <c r="O77" s="5">
        <f t="shared" si="1"/>
        <v>1</v>
      </c>
      <c r="P77" s="5">
        <f t="shared" si="1"/>
        <v>1</v>
      </c>
      <c r="Q77" s="5">
        <f t="shared" si="1"/>
        <v>1</v>
      </c>
      <c r="R77" s="5">
        <f t="shared" si="1"/>
        <v>1</v>
      </c>
      <c r="S77" s="5">
        <f t="shared" si="1"/>
        <v>1</v>
      </c>
      <c r="T77" s="5">
        <f t="shared" si="1"/>
        <v>1</v>
      </c>
      <c r="U77" s="6">
        <f t="shared" si="1"/>
        <v>1</v>
      </c>
    </row>
    <row r="78" spans="1:21" x14ac:dyDescent="0.45">
      <c r="A78" s="13">
        <v>0.64854689687400002</v>
      </c>
      <c r="G78" s="47">
        <v>3</v>
      </c>
      <c r="H78" s="5">
        <f t="shared" si="1"/>
        <v>1999999338.7943037</v>
      </c>
      <c r="I78" s="5">
        <f t="shared" si="1"/>
        <v>1.0000069479670977</v>
      </c>
      <c r="J78" s="5">
        <f t="shared" si="1"/>
        <v>1</v>
      </c>
      <c r="K78" s="5">
        <f t="shared" si="1"/>
        <v>1999999320.0694063</v>
      </c>
      <c r="L78" s="5">
        <f t="shared" si="1"/>
        <v>1999999335.5170341</v>
      </c>
      <c r="M78" s="5">
        <f t="shared" si="1"/>
        <v>1.0000036743179592</v>
      </c>
      <c r="N78" s="5">
        <f t="shared" si="1"/>
        <v>1999999338.7943037</v>
      </c>
      <c r="O78" s="5">
        <f t="shared" si="1"/>
        <v>1</v>
      </c>
      <c r="P78" s="5">
        <f t="shared" si="1"/>
        <v>1</v>
      </c>
      <c r="Q78" s="5">
        <f t="shared" si="1"/>
        <v>1</v>
      </c>
      <c r="R78" s="5">
        <f t="shared" si="1"/>
        <v>1</v>
      </c>
      <c r="S78" s="5">
        <f t="shared" si="1"/>
        <v>1</v>
      </c>
      <c r="T78" s="5">
        <f t="shared" si="1"/>
        <v>1</v>
      </c>
      <c r="U78" s="6">
        <f t="shared" si="1"/>
        <v>1</v>
      </c>
    </row>
    <row r="79" spans="1:21" x14ac:dyDescent="0.45">
      <c r="A79" s="13">
        <v>0.18773650731899999</v>
      </c>
      <c r="G79" s="48">
        <v>4</v>
      </c>
      <c r="H79" s="5">
        <f t="shared" si="1"/>
        <v>20.999829718921486</v>
      </c>
      <c r="I79" s="5">
        <f t="shared" si="1"/>
        <v>1999999340.0692365</v>
      </c>
      <c r="J79" s="5">
        <f t="shared" si="1"/>
        <v>1999999320.0694063</v>
      </c>
      <c r="K79" s="5">
        <f t="shared" si="1"/>
        <v>1</v>
      </c>
      <c r="L79" s="5">
        <f t="shared" si="1"/>
        <v>1.0000000000111093</v>
      </c>
      <c r="M79" s="5">
        <f t="shared" si="1"/>
        <v>1999999310.1392524</v>
      </c>
      <c r="N79" s="5">
        <f t="shared" si="1"/>
        <v>20.999829718921486</v>
      </c>
      <c r="O79" s="5">
        <f t="shared" si="1"/>
        <v>1</v>
      </c>
      <c r="P79" s="5">
        <f t="shared" si="1"/>
        <v>1</v>
      </c>
      <c r="Q79" s="5">
        <f t="shared" si="1"/>
        <v>1</v>
      </c>
      <c r="R79" s="5">
        <f t="shared" si="1"/>
        <v>1</v>
      </c>
      <c r="S79" s="5">
        <f t="shared" si="1"/>
        <v>1</v>
      </c>
      <c r="T79" s="5">
        <f t="shared" si="1"/>
        <v>1</v>
      </c>
      <c r="U79" s="6">
        <f t="shared" si="1"/>
        <v>1</v>
      </c>
    </row>
    <row r="80" spans="1:21" x14ac:dyDescent="0.45">
      <c r="A80" s="13">
        <v>0.32925455780000001</v>
      </c>
      <c r="G80" s="49">
        <v>5</v>
      </c>
      <c r="H80" s="5">
        <f t="shared" si="1"/>
        <v>20.999999982000741</v>
      </c>
      <c r="I80" s="5">
        <f t="shared" si="1"/>
        <v>1999999355.5168641</v>
      </c>
      <c r="J80" s="5">
        <f t="shared" si="1"/>
        <v>1999999335.5170341</v>
      </c>
      <c r="K80" s="5">
        <f t="shared" si="1"/>
        <v>1.0000000000111093</v>
      </c>
      <c r="L80" s="5">
        <f t="shared" si="1"/>
        <v>1</v>
      </c>
      <c r="M80" s="5">
        <f t="shared" si="1"/>
        <v>1999999345.58688</v>
      </c>
      <c r="N80" s="5">
        <f t="shared" si="1"/>
        <v>1.000000017999259</v>
      </c>
      <c r="O80" s="5">
        <f t="shared" si="1"/>
        <v>1</v>
      </c>
      <c r="P80" s="5">
        <f t="shared" si="1"/>
        <v>1</v>
      </c>
      <c r="Q80" s="5">
        <f t="shared" si="1"/>
        <v>1</v>
      </c>
      <c r="R80" s="5">
        <f t="shared" si="1"/>
        <v>1</v>
      </c>
      <c r="S80" s="5">
        <f t="shared" si="1"/>
        <v>1</v>
      </c>
      <c r="T80" s="5">
        <f t="shared" si="1"/>
        <v>1</v>
      </c>
      <c r="U80" s="6">
        <f t="shared" si="1"/>
        <v>1</v>
      </c>
    </row>
    <row r="81" spans="1:21" x14ac:dyDescent="0.45">
      <c r="A81" s="13">
        <v>0.98483300946700003</v>
      </c>
      <c r="G81" s="50">
        <v>6</v>
      </c>
      <c r="H81" s="5">
        <f t="shared" si="1"/>
        <v>1999999348.8641496</v>
      </c>
      <c r="I81" s="5">
        <f t="shared" si="1"/>
        <v>1.0000006955282821</v>
      </c>
      <c r="J81" s="5">
        <f t="shared" si="1"/>
        <v>1.0000036743179592</v>
      </c>
      <c r="K81" s="5">
        <f t="shared" si="1"/>
        <v>1999999310.1392524</v>
      </c>
      <c r="L81" s="5">
        <f t="shared" si="1"/>
        <v>1999999345.58688</v>
      </c>
      <c r="M81" s="5">
        <f t="shared" si="1"/>
        <v>1</v>
      </c>
      <c r="N81" s="5">
        <f t="shared" si="1"/>
        <v>1999999348.8641496</v>
      </c>
      <c r="O81" s="5">
        <f t="shared" si="1"/>
        <v>1</v>
      </c>
      <c r="P81" s="5">
        <f t="shared" si="1"/>
        <v>1</v>
      </c>
      <c r="Q81" s="5">
        <f t="shared" si="1"/>
        <v>1</v>
      </c>
      <c r="R81" s="5">
        <f t="shared" si="1"/>
        <v>1</v>
      </c>
      <c r="S81" s="5">
        <f t="shared" si="1"/>
        <v>1</v>
      </c>
      <c r="T81" s="5">
        <f t="shared" si="1"/>
        <v>1</v>
      </c>
      <c r="U81" s="6">
        <f t="shared" si="1"/>
        <v>1</v>
      </c>
    </row>
    <row r="82" spans="1:21" x14ac:dyDescent="0.45">
      <c r="A82" s="13">
        <v>0.777132045582</v>
      </c>
      <c r="G82" s="51">
        <v>7</v>
      </c>
      <c r="H82" s="5">
        <f t="shared" si="1"/>
        <v>1</v>
      </c>
      <c r="I82" s="5">
        <f t="shared" si="1"/>
        <v>1999999358.7941337</v>
      </c>
      <c r="J82" s="5">
        <f t="shared" si="1"/>
        <v>1999999338.7943037</v>
      </c>
      <c r="K82" s="5">
        <f t="shared" si="1"/>
        <v>20.999829718921486</v>
      </c>
      <c r="L82" s="5">
        <f t="shared" si="1"/>
        <v>1.000000017999259</v>
      </c>
      <c r="M82" s="5">
        <f t="shared" si="1"/>
        <v>1999999348.8641496</v>
      </c>
      <c r="N82" s="5">
        <f t="shared" si="1"/>
        <v>1</v>
      </c>
      <c r="O82" s="5">
        <f t="shared" si="1"/>
        <v>1</v>
      </c>
      <c r="P82" s="5">
        <f t="shared" si="1"/>
        <v>1</v>
      </c>
      <c r="Q82" s="5">
        <f t="shared" si="1"/>
        <v>1</v>
      </c>
      <c r="R82" s="5">
        <f t="shared" si="1"/>
        <v>1</v>
      </c>
      <c r="S82" s="5">
        <f t="shared" si="1"/>
        <v>1</v>
      </c>
      <c r="T82" s="5">
        <f t="shared" si="1"/>
        <v>1</v>
      </c>
      <c r="U82" s="6">
        <f t="shared" si="1"/>
        <v>1</v>
      </c>
    </row>
    <row r="83" spans="1:21" x14ac:dyDescent="0.45">
      <c r="A83" s="13">
        <v>0.866951503678</v>
      </c>
      <c r="G83" s="4">
        <v>8</v>
      </c>
      <c r="H83" s="5">
        <f t="shared" si="1"/>
        <v>1</v>
      </c>
      <c r="I83" s="5">
        <f t="shared" si="1"/>
        <v>1</v>
      </c>
      <c r="J83" s="5">
        <f t="shared" si="1"/>
        <v>1</v>
      </c>
      <c r="K83" s="5">
        <f t="shared" si="1"/>
        <v>1</v>
      </c>
      <c r="L83" s="5">
        <f t="shared" si="1"/>
        <v>1</v>
      </c>
      <c r="M83" s="5">
        <f t="shared" si="1"/>
        <v>1</v>
      </c>
      <c r="N83" s="5">
        <f t="shared" si="1"/>
        <v>1</v>
      </c>
      <c r="O83" s="5">
        <f t="shared" si="1"/>
        <v>1</v>
      </c>
      <c r="P83" s="5">
        <f t="shared" si="1"/>
        <v>1</v>
      </c>
      <c r="Q83" s="5">
        <f t="shared" si="1"/>
        <v>1</v>
      </c>
      <c r="R83" s="5">
        <f t="shared" si="1"/>
        <v>1</v>
      </c>
      <c r="S83" s="5">
        <f t="shared" si="1"/>
        <v>1</v>
      </c>
      <c r="T83" s="5">
        <f t="shared" si="1"/>
        <v>1</v>
      </c>
      <c r="U83" s="6">
        <f t="shared" si="1"/>
        <v>1</v>
      </c>
    </row>
    <row r="84" spans="1:21" x14ac:dyDescent="0.45">
      <c r="A84" s="13">
        <v>4.8541875205400001E-2</v>
      </c>
      <c r="G84" s="52">
        <v>9</v>
      </c>
      <c r="H84" s="5">
        <f t="shared" si="1"/>
        <v>1</v>
      </c>
      <c r="I84" s="5">
        <f t="shared" si="1"/>
        <v>1</v>
      </c>
      <c r="J84" s="5">
        <f t="shared" si="1"/>
        <v>1</v>
      </c>
      <c r="K84" s="5">
        <f t="shared" si="1"/>
        <v>1</v>
      </c>
      <c r="L84" s="5">
        <f t="shared" si="1"/>
        <v>1</v>
      </c>
      <c r="M84" s="5">
        <f t="shared" si="1"/>
        <v>1</v>
      </c>
      <c r="N84" s="5">
        <f t="shared" si="1"/>
        <v>1</v>
      </c>
      <c r="O84" s="5">
        <f t="shared" si="1"/>
        <v>1</v>
      </c>
      <c r="P84" s="5">
        <f t="shared" si="1"/>
        <v>1</v>
      </c>
      <c r="Q84" s="5">
        <f t="shared" si="1"/>
        <v>1</v>
      </c>
      <c r="R84" s="5">
        <f t="shared" si="1"/>
        <v>1</v>
      </c>
      <c r="S84" s="5">
        <f t="shared" si="1"/>
        <v>1</v>
      </c>
      <c r="T84" s="5">
        <f t="shared" si="1"/>
        <v>1</v>
      </c>
      <c r="U84" s="6">
        <f t="shared" si="1"/>
        <v>1</v>
      </c>
    </row>
    <row r="85" spans="1:21" x14ac:dyDescent="0.45">
      <c r="A85" s="13">
        <v>9.8076366186000005E-2</v>
      </c>
      <c r="G85" s="53">
        <v>10</v>
      </c>
      <c r="H85" s="5">
        <f t="shared" si="1"/>
        <v>1</v>
      </c>
      <c r="I85" s="5">
        <f t="shared" si="1"/>
        <v>1</v>
      </c>
      <c r="J85" s="5">
        <f t="shared" si="1"/>
        <v>1</v>
      </c>
      <c r="K85" s="5">
        <f t="shared" si="1"/>
        <v>1</v>
      </c>
      <c r="L85" s="5">
        <f t="shared" si="1"/>
        <v>1</v>
      </c>
      <c r="M85" s="5">
        <f t="shared" si="1"/>
        <v>1</v>
      </c>
      <c r="N85" s="5">
        <f t="shared" si="1"/>
        <v>1</v>
      </c>
      <c r="O85" s="5">
        <f t="shared" si="1"/>
        <v>1</v>
      </c>
      <c r="P85" s="5">
        <f t="shared" si="1"/>
        <v>1</v>
      </c>
      <c r="Q85" s="5">
        <f t="shared" si="1"/>
        <v>1</v>
      </c>
      <c r="R85" s="5">
        <f t="shared" si="1"/>
        <v>1</v>
      </c>
      <c r="S85" s="5">
        <f t="shared" si="1"/>
        <v>1</v>
      </c>
      <c r="T85" s="5">
        <f t="shared" si="1"/>
        <v>1</v>
      </c>
      <c r="U85" s="6">
        <f t="shared" si="1"/>
        <v>1</v>
      </c>
    </row>
    <row r="86" spans="1:21" x14ac:dyDescent="0.45">
      <c r="A86" s="13">
        <v>0.62523962821599999</v>
      </c>
      <c r="G86" s="54">
        <v>11</v>
      </c>
      <c r="H86" s="5">
        <f t="shared" si="1"/>
        <v>1</v>
      </c>
      <c r="I86" s="5">
        <f t="shared" si="1"/>
        <v>1</v>
      </c>
      <c r="J86" s="5">
        <f t="shared" si="1"/>
        <v>1</v>
      </c>
      <c r="K86" s="5">
        <f t="shared" si="1"/>
        <v>1</v>
      </c>
      <c r="L86" s="5">
        <f t="shared" si="1"/>
        <v>1</v>
      </c>
      <c r="M86" s="5">
        <f t="shared" si="1"/>
        <v>1</v>
      </c>
      <c r="N86" s="5">
        <f t="shared" si="1"/>
        <v>1</v>
      </c>
      <c r="O86" s="5">
        <f t="shared" si="1"/>
        <v>1</v>
      </c>
      <c r="P86" s="5">
        <f t="shared" si="1"/>
        <v>1</v>
      </c>
      <c r="Q86" s="5">
        <f t="shared" si="1"/>
        <v>1</v>
      </c>
      <c r="R86" s="5">
        <f t="shared" si="1"/>
        <v>1</v>
      </c>
      <c r="S86" s="5">
        <f t="shared" si="1"/>
        <v>1</v>
      </c>
      <c r="T86" s="5">
        <f t="shared" si="1"/>
        <v>1</v>
      </c>
      <c r="U86" s="6">
        <f t="shared" si="1"/>
        <v>1</v>
      </c>
    </row>
    <row r="87" spans="1:21" x14ac:dyDescent="0.45">
      <c r="A87" s="13">
        <v>0.958658842866</v>
      </c>
      <c r="G87" s="55">
        <v>12</v>
      </c>
      <c r="H87" s="5">
        <f t="shared" si="1"/>
        <v>1</v>
      </c>
      <c r="I87" s="5">
        <f t="shared" si="1"/>
        <v>1</v>
      </c>
      <c r="J87" s="5">
        <f t="shared" si="1"/>
        <v>1</v>
      </c>
      <c r="K87" s="5">
        <f t="shared" si="1"/>
        <v>1</v>
      </c>
      <c r="L87" s="5">
        <f t="shared" si="1"/>
        <v>1</v>
      </c>
      <c r="M87" s="5">
        <f t="shared" si="1"/>
        <v>1</v>
      </c>
      <c r="N87" s="5">
        <f t="shared" si="1"/>
        <v>1</v>
      </c>
      <c r="O87" s="5">
        <f t="shared" si="1"/>
        <v>1</v>
      </c>
      <c r="P87" s="5">
        <f t="shared" si="1"/>
        <v>1</v>
      </c>
      <c r="Q87" s="5">
        <f t="shared" si="1"/>
        <v>1</v>
      </c>
      <c r="R87" s="5">
        <f t="shared" si="1"/>
        <v>1</v>
      </c>
      <c r="S87" s="5">
        <f t="shared" si="1"/>
        <v>1</v>
      </c>
      <c r="T87" s="5">
        <f t="shared" si="1"/>
        <v>1</v>
      </c>
      <c r="U87" s="6">
        <f t="shared" si="1"/>
        <v>1</v>
      </c>
    </row>
    <row r="88" spans="1:21" x14ac:dyDescent="0.45">
      <c r="A88" s="13">
        <v>0.77244242005899999</v>
      </c>
      <c r="G88" s="56">
        <v>13</v>
      </c>
      <c r="H88" s="5">
        <f t="shared" si="1"/>
        <v>1</v>
      </c>
      <c r="I88" s="5">
        <f t="shared" si="1"/>
        <v>1</v>
      </c>
      <c r="J88" s="5">
        <f t="shared" si="1"/>
        <v>1</v>
      </c>
      <c r="K88" s="5">
        <f t="shared" si="1"/>
        <v>1</v>
      </c>
      <c r="L88" s="5">
        <f t="shared" si="1"/>
        <v>1</v>
      </c>
      <c r="M88" s="5">
        <f t="shared" si="1"/>
        <v>1</v>
      </c>
      <c r="N88" s="5">
        <f t="shared" si="1"/>
        <v>1</v>
      </c>
      <c r="O88" s="5">
        <f t="shared" si="1"/>
        <v>1</v>
      </c>
      <c r="P88" s="5">
        <f t="shared" si="1"/>
        <v>1</v>
      </c>
      <c r="Q88" s="5">
        <f t="shared" si="1"/>
        <v>1</v>
      </c>
      <c r="R88" s="5">
        <f t="shared" si="1"/>
        <v>1</v>
      </c>
      <c r="S88" s="5">
        <f t="shared" si="1"/>
        <v>1</v>
      </c>
      <c r="T88" s="5">
        <f t="shared" si="1"/>
        <v>1</v>
      </c>
      <c r="U88" s="6">
        <f t="shared" si="1"/>
        <v>1</v>
      </c>
    </row>
    <row r="89" spans="1:21" ht="14.65" thickBot="1" x14ac:dyDescent="0.5">
      <c r="A89" s="13">
        <v>0.818818170668</v>
      </c>
      <c r="G89" s="57">
        <v>14</v>
      </c>
      <c r="H89" s="8">
        <f t="shared" si="1"/>
        <v>1</v>
      </c>
      <c r="I89" s="8">
        <f t="shared" si="1"/>
        <v>1</v>
      </c>
      <c r="J89" s="8">
        <f t="shared" si="1"/>
        <v>1</v>
      </c>
      <c r="K89" s="8">
        <f t="shared" si="1"/>
        <v>1</v>
      </c>
      <c r="L89" s="8">
        <f t="shared" si="1"/>
        <v>1</v>
      </c>
      <c r="M89" s="8">
        <f t="shared" si="1"/>
        <v>1</v>
      </c>
      <c r="N89" s="8">
        <f t="shared" si="1"/>
        <v>1</v>
      </c>
      <c r="O89" s="8">
        <f t="shared" si="1"/>
        <v>1</v>
      </c>
      <c r="P89" s="8">
        <f t="shared" si="1"/>
        <v>1</v>
      </c>
      <c r="Q89" s="8">
        <f t="shared" si="1"/>
        <v>1</v>
      </c>
      <c r="R89" s="8">
        <f t="shared" si="1"/>
        <v>1</v>
      </c>
      <c r="S89" s="8">
        <f t="shared" si="1"/>
        <v>1</v>
      </c>
      <c r="T89" s="8">
        <f t="shared" si="1"/>
        <v>1</v>
      </c>
      <c r="U89" s="9">
        <f t="shared" si="1"/>
        <v>1</v>
      </c>
    </row>
    <row r="90" spans="1:21" x14ac:dyDescent="0.45">
      <c r="A90" s="13">
        <v>0.82706256586500004</v>
      </c>
    </row>
    <row r="91" spans="1:21" x14ac:dyDescent="0.45">
      <c r="A91" s="13">
        <v>0.29116233697799998</v>
      </c>
    </row>
    <row r="92" spans="1:21" ht="14.65" thickBot="1" x14ac:dyDescent="0.5">
      <c r="A92" s="13">
        <v>0.52494152919600001</v>
      </c>
      <c r="G92" t="s">
        <v>154</v>
      </c>
    </row>
    <row r="93" spans="1:21" x14ac:dyDescent="0.45">
      <c r="A93" s="13">
        <v>0.56095081945699998</v>
      </c>
      <c r="G93" s="1"/>
      <c r="H93" s="32">
        <v>1</v>
      </c>
      <c r="I93" s="33">
        <v>2</v>
      </c>
      <c r="J93" s="34">
        <v>3</v>
      </c>
      <c r="K93" s="35">
        <v>4</v>
      </c>
      <c r="L93" s="36">
        <v>5</v>
      </c>
      <c r="M93" s="37">
        <v>6</v>
      </c>
      <c r="N93" s="38">
        <v>7</v>
      </c>
      <c r="O93" s="2">
        <v>8</v>
      </c>
      <c r="P93" s="39">
        <v>9</v>
      </c>
      <c r="Q93" s="40">
        <v>10</v>
      </c>
      <c r="R93" s="41">
        <v>11</v>
      </c>
      <c r="S93" s="42">
        <v>12</v>
      </c>
      <c r="T93" s="43">
        <v>13</v>
      </c>
      <c r="U93" s="44">
        <v>14</v>
      </c>
    </row>
    <row r="94" spans="1:21" x14ac:dyDescent="0.45">
      <c r="A94" s="13">
        <v>0.30906287657600001</v>
      </c>
      <c r="G94" s="45">
        <v>1</v>
      </c>
      <c r="H94" s="5">
        <f>H22*1/H76</f>
        <v>0</v>
      </c>
      <c r="I94" s="5">
        <f t="shared" ref="I94:U94" si="2">I22*1/I76</f>
        <v>2.4270152606082113E-4</v>
      </c>
      <c r="J94" s="5">
        <f t="shared" si="2"/>
        <v>1.832420326303379E-4</v>
      </c>
      <c r="K94" s="5">
        <f t="shared" si="2"/>
        <v>42650.371707204446</v>
      </c>
      <c r="L94" s="5">
        <f t="shared" si="2"/>
        <v>18984.853149605395</v>
      </c>
      <c r="M94" s="5">
        <f t="shared" si="2"/>
        <v>1.234802266512012E-4</v>
      </c>
      <c r="N94" s="5">
        <f t="shared" si="2"/>
        <v>1062990.1429999999</v>
      </c>
      <c r="O94" s="5">
        <f t="shared" si="2"/>
        <v>0</v>
      </c>
      <c r="P94" s="5">
        <f t="shared" si="2"/>
        <v>0</v>
      </c>
      <c r="Q94" s="5">
        <f t="shared" si="2"/>
        <v>0</v>
      </c>
      <c r="R94" s="5">
        <f t="shared" si="2"/>
        <v>0</v>
      </c>
      <c r="S94" s="5">
        <f t="shared" si="2"/>
        <v>0</v>
      </c>
      <c r="T94" s="5">
        <f t="shared" si="2"/>
        <v>0</v>
      </c>
      <c r="U94" s="6">
        <f t="shared" si="2"/>
        <v>0</v>
      </c>
    </row>
    <row r="95" spans="1:21" ht="14.65" thickBot="1" x14ac:dyDescent="0.5">
      <c r="A95" s="15">
        <v>0.46921295843100003</v>
      </c>
      <c r="G95" s="46">
        <v>2</v>
      </c>
      <c r="H95" s="5">
        <f t="shared" ref="H95:U107" si="3">H23*1/H77</f>
        <v>2.4270152606082113E-4</v>
      </c>
      <c r="I95" s="5">
        <f t="shared" si="3"/>
        <v>0</v>
      </c>
      <c r="J95" s="5">
        <f t="shared" si="3"/>
        <v>2603479.3501111357</v>
      </c>
      <c r="K95" s="5">
        <f t="shared" si="3"/>
        <v>-9.2665099576274961E-6</v>
      </c>
      <c r="L95" s="5">
        <f t="shared" si="3"/>
        <v>-1.7421798184027563E-3</v>
      </c>
      <c r="M95" s="5">
        <f t="shared" si="3"/>
        <v>386459.63020639727</v>
      </c>
      <c r="N95" s="5">
        <f t="shared" si="3"/>
        <v>-3.8423426928663374E-4</v>
      </c>
      <c r="O95" s="5">
        <f t="shared" si="3"/>
        <v>0</v>
      </c>
      <c r="P95" s="5">
        <f t="shared" si="3"/>
        <v>0</v>
      </c>
      <c r="Q95" s="5">
        <f t="shared" si="3"/>
        <v>0</v>
      </c>
      <c r="R95" s="5">
        <f t="shared" si="3"/>
        <v>0</v>
      </c>
      <c r="S95" s="5">
        <f t="shared" si="3"/>
        <v>0</v>
      </c>
      <c r="T95" s="5">
        <f t="shared" si="3"/>
        <v>0</v>
      </c>
      <c r="U95" s="6">
        <f t="shared" si="3"/>
        <v>0</v>
      </c>
    </row>
    <row r="96" spans="1:21" x14ac:dyDescent="0.45">
      <c r="G96" s="47">
        <v>3</v>
      </c>
      <c r="H96" s="5">
        <f t="shared" si="3"/>
        <v>1.832420326303379E-4</v>
      </c>
      <c r="I96" s="5">
        <f t="shared" si="3"/>
        <v>2603479.3501111357</v>
      </c>
      <c r="J96" s="5">
        <f t="shared" si="3"/>
        <v>0</v>
      </c>
      <c r="K96" s="5">
        <f t="shared" si="3"/>
        <v>-3.2329268195829261E-4</v>
      </c>
      <c r="L96" s="5">
        <f t="shared" si="3"/>
        <v>-1.5782569658624348E-3</v>
      </c>
      <c r="M96" s="5">
        <f t="shared" si="3"/>
        <v>1487974.3647090688</v>
      </c>
      <c r="N96" s="5">
        <f t="shared" si="3"/>
        <v>-1.2614806725491032E-3</v>
      </c>
      <c r="O96" s="5">
        <f t="shared" si="3"/>
        <v>0</v>
      </c>
      <c r="P96" s="5">
        <f t="shared" si="3"/>
        <v>0</v>
      </c>
      <c r="Q96" s="5">
        <f t="shared" si="3"/>
        <v>0</v>
      </c>
      <c r="R96" s="5">
        <f t="shared" si="3"/>
        <v>0</v>
      </c>
      <c r="S96" s="5">
        <f t="shared" si="3"/>
        <v>0</v>
      </c>
      <c r="T96" s="5">
        <f t="shared" si="3"/>
        <v>0</v>
      </c>
      <c r="U96" s="6">
        <f t="shared" si="3"/>
        <v>0</v>
      </c>
    </row>
    <row r="97" spans="7:21" x14ac:dyDescent="0.45">
      <c r="G97" s="48">
        <v>4</v>
      </c>
      <c r="H97" s="5">
        <f t="shared" si="3"/>
        <v>42650.371707204446</v>
      </c>
      <c r="I97" s="5">
        <f t="shared" si="3"/>
        <v>-9.2665099576274961E-6</v>
      </c>
      <c r="J97" s="5">
        <f t="shared" si="3"/>
        <v>-3.2329268195829261E-4</v>
      </c>
      <c r="K97" s="5">
        <f t="shared" si="3"/>
        <v>0</v>
      </c>
      <c r="L97" s="5">
        <f t="shared" si="3"/>
        <v>2602703.1889710855</v>
      </c>
      <c r="M97" s="5">
        <f t="shared" si="3"/>
        <v>3.1625453638579545E-4</v>
      </c>
      <c r="N97" s="5">
        <f t="shared" si="3"/>
        <v>-115414.14599263122</v>
      </c>
      <c r="O97" s="5">
        <f t="shared" si="3"/>
        <v>0</v>
      </c>
      <c r="P97" s="5">
        <f t="shared" si="3"/>
        <v>0</v>
      </c>
      <c r="Q97" s="5">
        <f t="shared" si="3"/>
        <v>0</v>
      </c>
      <c r="R97" s="5">
        <f t="shared" si="3"/>
        <v>0</v>
      </c>
      <c r="S97" s="5">
        <f t="shared" si="3"/>
        <v>0</v>
      </c>
      <c r="T97" s="5">
        <f t="shared" si="3"/>
        <v>0</v>
      </c>
      <c r="U97" s="6">
        <f t="shared" si="3"/>
        <v>0</v>
      </c>
    </row>
    <row r="98" spans="7:21" x14ac:dyDescent="0.45">
      <c r="G98" s="49">
        <v>5</v>
      </c>
      <c r="H98" s="5">
        <f t="shared" si="3"/>
        <v>18984.853149605395</v>
      </c>
      <c r="I98" s="5">
        <f t="shared" si="3"/>
        <v>-1.7421798184027563E-3</v>
      </c>
      <c r="J98" s="5">
        <f t="shared" si="3"/>
        <v>-1.5782569658624348E-3</v>
      </c>
      <c r="K98" s="5">
        <f t="shared" si="3"/>
        <v>2602703.1889710855</v>
      </c>
      <c r="L98" s="5">
        <f t="shared" si="3"/>
        <v>0</v>
      </c>
      <c r="M98" s="5">
        <f t="shared" si="3"/>
        <v>-8.7313852119665189E-4</v>
      </c>
      <c r="N98" s="5">
        <f t="shared" si="3"/>
        <v>1331355.6550365847</v>
      </c>
      <c r="O98" s="5">
        <f t="shared" si="3"/>
        <v>0</v>
      </c>
      <c r="P98" s="5">
        <f t="shared" si="3"/>
        <v>0</v>
      </c>
      <c r="Q98" s="5">
        <f t="shared" si="3"/>
        <v>0</v>
      </c>
      <c r="R98" s="5">
        <f t="shared" si="3"/>
        <v>0</v>
      </c>
      <c r="S98" s="5">
        <f t="shared" si="3"/>
        <v>0</v>
      </c>
      <c r="T98" s="5">
        <f t="shared" si="3"/>
        <v>0</v>
      </c>
      <c r="U98" s="6">
        <f t="shared" si="3"/>
        <v>0</v>
      </c>
    </row>
    <row r="99" spans="7:21" x14ac:dyDescent="0.45">
      <c r="G99" s="50">
        <v>6</v>
      </c>
      <c r="H99" s="5">
        <f t="shared" si="3"/>
        <v>1.234802266512012E-4</v>
      </c>
      <c r="I99" s="5">
        <f t="shared" si="3"/>
        <v>386459.63020639727</v>
      </c>
      <c r="J99" s="5">
        <f t="shared" si="3"/>
        <v>1487974.3647090688</v>
      </c>
      <c r="K99" s="5">
        <f t="shared" si="3"/>
        <v>3.1625453638579545E-4</v>
      </c>
      <c r="L99" s="5">
        <f t="shared" si="3"/>
        <v>-8.7313852119665189E-4</v>
      </c>
      <c r="M99" s="5">
        <f t="shared" si="3"/>
        <v>0</v>
      </c>
      <c r="N99" s="5">
        <f t="shared" si="3"/>
        <v>-1.4525521769043984E-3</v>
      </c>
      <c r="O99" s="5">
        <f t="shared" si="3"/>
        <v>0</v>
      </c>
      <c r="P99" s="5">
        <f t="shared" si="3"/>
        <v>0</v>
      </c>
      <c r="Q99" s="5">
        <f t="shared" si="3"/>
        <v>0</v>
      </c>
      <c r="R99" s="5">
        <f t="shared" si="3"/>
        <v>0</v>
      </c>
      <c r="S99" s="5">
        <f t="shared" si="3"/>
        <v>0</v>
      </c>
      <c r="T99" s="5">
        <f t="shared" si="3"/>
        <v>0</v>
      </c>
      <c r="U99" s="6">
        <f t="shared" si="3"/>
        <v>0</v>
      </c>
    </row>
    <row r="100" spans="7:21" x14ac:dyDescent="0.45">
      <c r="G100" s="51">
        <v>7</v>
      </c>
      <c r="H100" s="5">
        <f t="shared" si="3"/>
        <v>1062990.1429999999</v>
      </c>
      <c r="I100" s="5">
        <f t="shared" si="3"/>
        <v>-3.8423426928663374E-4</v>
      </c>
      <c r="J100" s="5">
        <f t="shared" si="3"/>
        <v>-1.2614806725491032E-3</v>
      </c>
      <c r="K100" s="5">
        <f t="shared" si="3"/>
        <v>-115414.14599263122</v>
      </c>
      <c r="L100" s="5">
        <f t="shared" si="3"/>
        <v>1331355.6550365847</v>
      </c>
      <c r="M100" s="5">
        <f t="shared" si="3"/>
        <v>-1.4525521769043984E-3</v>
      </c>
      <c r="N100" s="5">
        <f t="shared" si="3"/>
        <v>0</v>
      </c>
      <c r="O100" s="5">
        <f t="shared" si="3"/>
        <v>0</v>
      </c>
      <c r="P100" s="5">
        <f t="shared" si="3"/>
        <v>0</v>
      </c>
      <c r="Q100" s="5">
        <f t="shared" si="3"/>
        <v>0</v>
      </c>
      <c r="R100" s="5">
        <f t="shared" si="3"/>
        <v>0</v>
      </c>
      <c r="S100" s="5">
        <f t="shared" si="3"/>
        <v>0</v>
      </c>
      <c r="T100" s="5">
        <f t="shared" si="3"/>
        <v>0</v>
      </c>
      <c r="U100" s="6">
        <f t="shared" si="3"/>
        <v>0</v>
      </c>
    </row>
    <row r="101" spans="7:21" x14ac:dyDescent="0.45">
      <c r="G101" s="4">
        <v>8</v>
      </c>
      <c r="H101" s="5">
        <f t="shared" si="3"/>
        <v>0</v>
      </c>
      <c r="I101" s="5">
        <f t="shared" si="3"/>
        <v>0</v>
      </c>
      <c r="J101" s="5">
        <f t="shared" si="3"/>
        <v>0</v>
      </c>
      <c r="K101" s="5">
        <f t="shared" si="3"/>
        <v>0</v>
      </c>
      <c r="L101" s="5">
        <f t="shared" si="3"/>
        <v>0</v>
      </c>
      <c r="M101" s="5">
        <f t="shared" si="3"/>
        <v>0</v>
      </c>
      <c r="N101" s="5">
        <f t="shared" si="3"/>
        <v>0</v>
      </c>
      <c r="O101" s="5">
        <f t="shared" si="3"/>
        <v>0</v>
      </c>
      <c r="P101" s="5">
        <f t="shared" si="3"/>
        <v>0</v>
      </c>
      <c r="Q101" s="5">
        <f t="shared" si="3"/>
        <v>0</v>
      </c>
      <c r="R101" s="5">
        <f t="shared" si="3"/>
        <v>0</v>
      </c>
      <c r="S101" s="5">
        <f t="shared" si="3"/>
        <v>0</v>
      </c>
      <c r="T101" s="5">
        <f t="shared" si="3"/>
        <v>0</v>
      </c>
      <c r="U101" s="6">
        <f t="shared" si="3"/>
        <v>0</v>
      </c>
    </row>
    <row r="102" spans="7:21" x14ac:dyDescent="0.45">
      <c r="G102" s="52">
        <v>9</v>
      </c>
      <c r="H102" s="5">
        <f t="shared" si="3"/>
        <v>0</v>
      </c>
      <c r="I102" s="5">
        <f t="shared" si="3"/>
        <v>0</v>
      </c>
      <c r="J102" s="5">
        <f t="shared" si="3"/>
        <v>0</v>
      </c>
      <c r="K102" s="5">
        <f t="shared" si="3"/>
        <v>0</v>
      </c>
      <c r="L102" s="5">
        <f t="shared" si="3"/>
        <v>0</v>
      </c>
      <c r="M102" s="5">
        <f t="shared" si="3"/>
        <v>0</v>
      </c>
      <c r="N102" s="5">
        <f t="shared" si="3"/>
        <v>0</v>
      </c>
      <c r="O102" s="5">
        <f t="shared" si="3"/>
        <v>0</v>
      </c>
      <c r="P102" s="5">
        <f t="shared" si="3"/>
        <v>0</v>
      </c>
      <c r="Q102" s="5">
        <f t="shared" si="3"/>
        <v>0</v>
      </c>
      <c r="R102" s="5">
        <f t="shared" si="3"/>
        <v>0</v>
      </c>
      <c r="S102" s="5">
        <f t="shared" si="3"/>
        <v>0</v>
      </c>
      <c r="T102" s="5">
        <f t="shared" si="3"/>
        <v>0</v>
      </c>
      <c r="U102" s="6">
        <f t="shared" si="3"/>
        <v>0</v>
      </c>
    </row>
    <row r="103" spans="7:21" x14ac:dyDescent="0.45">
      <c r="G103" s="53">
        <v>10</v>
      </c>
      <c r="H103" s="5">
        <f t="shared" si="3"/>
        <v>0</v>
      </c>
      <c r="I103" s="5">
        <f t="shared" si="3"/>
        <v>0</v>
      </c>
      <c r="J103" s="5">
        <f t="shared" si="3"/>
        <v>0</v>
      </c>
      <c r="K103" s="5">
        <f t="shared" si="3"/>
        <v>0</v>
      </c>
      <c r="L103" s="5">
        <f t="shared" si="3"/>
        <v>0</v>
      </c>
      <c r="M103" s="5">
        <f t="shared" si="3"/>
        <v>0</v>
      </c>
      <c r="N103" s="5">
        <f t="shared" si="3"/>
        <v>0</v>
      </c>
      <c r="O103" s="5">
        <f t="shared" si="3"/>
        <v>0</v>
      </c>
      <c r="P103" s="5">
        <f t="shared" si="3"/>
        <v>0</v>
      </c>
      <c r="Q103" s="5">
        <f t="shared" si="3"/>
        <v>0</v>
      </c>
      <c r="R103" s="5">
        <f t="shared" si="3"/>
        <v>0</v>
      </c>
      <c r="S103" s="5">
        <f t="shared" si="3"/>
        <v>0</v>
      </c>
      <c r="T103" s="5">
        <f t="shared" si="3"/>
        <v>0</v>
      </c>
      <c r="U103" s="6">
        <f t="shared" si="3"/>
        <v>0</v>
      </c>
    </row>
    <row r="104" spans="7:21" x14ac:dyDescent="0.45">
      <c r="G104" s="54">
        <v>11</v>
      </c>
      <c r="H104" s="5">
        <f t="shared" si="3"/>
        <v>0</v>
      </c>
      <c r="I104" s="5">
        <f t="shared" si="3"/>
        <v>0</v>
      </c>
      <c r="J104" s="5">
        <f t="shared" si="3"/>
        <v>0</v>
      </c>
      <c r="K104" s="5">
        <f t="shared" si="3"/>
        <v>0</v>
      </c>
      <c r="L104" s="5">
        <f t="shared" si="3"/>
        <v>0</v>
      </c>
      <c r="M104" s="5">
        <f t="shared" si="3"/>
        <v>0</v>
      </c>
      <c r="N104" s="5">
        <f t="shared" si="3"/>
        <v>0</v>
      </c>
      <c r="O104" s="5">
        <f t="shared" si="3"/>
        <v>0</v>
      </c>
      <c r="P104" s="5">
        <f t="shared" si="3"/>
        <v>0</v>
      </c>
      <c r="Q104" s="5">
        <f t="shared" si="3"/>
        <v>0</v>
      </c>
      <c r="R104" s="5">
        <f t="shared" si="3"/>
        <v>0</v>
      </c>
      <c r="S104" s="5">
        <f t="shared" si="3"/>
        <v>0</v>
      </c>
      <c r="T104" s="5">
        <f t="shared" si="3"/>
        <v>0</v>
      </c>
      <c r="U104" s="6">
        <f t="shared" si="3"/>
        <v>0</v>
      </c>
    </row>
    <row r="105" spans="7:21" x14ac:dyDescent="0.45">
      <c r="G105" s="55">
        <v>12</v>
      </c>
      <c r="H105" s="5">
        <f t="shared" si="3"/>
        <v>0</v>
      </c>
      <c r="I105" s="5">
        <f t="shared" si="3"/>
        <v>0</v>
      </c>
      <c r="J105" s="5">
        <f t="shared" si="3"/>
        <v>0</v>
      </c>
      <c r="K105" s="5">
        <f t="shared" si="3"/>
        <v>0</v>
      </c>
      <c r="L105" s="5">
        <f t="shared" si="3"/>
        <v>0</v>
      </c>
      <c r="M105" s="5">
        <f t="shared" si="3"/>
        <v>0</v>
      </c>
      <c r="N105" s="5">
        <f t="shared" si="3"/>
        <v>0</v>
      </c>
      <c r="O105" s="5">
        <f t="shared" si="3"/>
        <v>0</v>
      </c>
      <c r="P105" s="5">
        <f t="shared" si="3"/>
        <v>0</v>
      </c>
      <c r="Q105" s="5">
        <f t="shared" si="3"/>
        <v>0</v>
      </c>
      <c r="R105" s="5">
        <f t="shared" si="3"/>
        <v>0</v>
      </c>
      <c r="S105" s="5">
        <f t="shared" si="3"/>
        <v>0</v>
      </c>
      <c r="T105" s="5">
        <f t="shared" si="3"/>
        <v>0</v>
      </c>
      <c r="U105" s="6">
        <f t="shared" si="3"/>
        <v>0</v>
      </c>
    </row>
    <row r="106" spans="7:21" x14ac:dyDescent="0.45">
      <c r="G106" s="56">
        <v>13</v>
      </c>
      <c r="H106" s="5">
        <f t="shared" si="3"/>
        <v>0</v>
      </c>
      <c r="I106" s="5">
        <f t="shared" si="3"/>
        <v>0</v>
      </c>
      <c r="J106" s="5">
        <f t="shared" si="3"/>
        <v>0</v>
      </c>
      <c r="K106" s="5">
        <f t="shared" si="3"/>
        <v>0</v>
      </c>
      <c r="L106" s="5">
        <f t="shared" si="3"/>
        <v>0</v>
      </c>
      <c r="M106" s="5">
        <f t="shared" si="3"/>
        <v>0</v>
      </c>
      <c r="N106" s="5">
        <f t="shared" si="3"/>
        <v>0</v>
      </c>
      <c r="O106" s="5">
        <f t="shared" si="3"/>
        <v>0</v>
      </c>
      <c r="P106" s="5">
        <f t="shared" si="3"/>
        <v>0</v>
      </c>
      <c r="Q106" s="5">
        <f t="shared" si="3"/>
        <v>0</v>
      </c>
      <c r="R106" s="5">
        <f t="shared" si="3"/>
        <v>0</v>
      </c>
      <c r="S106" s="5">
        <f t="shared" si="3"/>
        <v>0</v>
      </c>
      <c r="T106" s="5">
        <f t="shared" si="3"/>
        <v>0</v>
      </c>
      <c r="U106" s="6">
        <f t="shared" si="3"/>
        <v>0</v>
      </c>
    </row>
    <row r="107" spans="7:21" ht="14.65" thickBot="1" x14ac:dyDescent="0.5">
      <c r="G107" s="57">
        <v>14</v>
      </c>
      <c r="H107" s="8">
        <f t="shared" si="3"/>
        <v>0</v>
      </c>
      <c r="I107" s="8">
        <f t="shared" si="3"/>
        <v>0</v>
      </c>
      <c r="J107" s="8">
        <f t="shared" si="3"/>
        <v>0</v>
      </c>
      <c r="K107" s="8">
        <f t="shared" si="3"/>
        <v>0</v>
      </c>
      <c r="L107" s="8">
        <f t="shared" si="3"/>
        <v>0</v>
      </c>
      <c r="M107" s="8">
        <f t="shared" si="3"/>
        <v>0</v>
      </c>
      <c r="N107" s="8">
        <f t="shared" si="3"/>
        <v>0</v>
      </c>
      <c r="O107" s="8">
        <f t="shared" si="3"/>
        <v>0</v>
      </c>
      <c r="P107" s="8">
        <f t="shared" si="3"/>
        <v>0</v>
      </c>
      <c r="Q107" s="8">
        <f t="shared" si="3"/>
        <v>0</v>
      </c>
      <c r="R107" s="8">
        <f t="shared" si="3"/>
        <v>0</v>
      </c>
      <c r="S107" s="8">
        <f t="shared" si="3"/>
        <v>0</v>
      </c>
      <c r="T107" s="8">
        <f t="shared" si="3"/>
        <v>0</v>
      </c>
      <c r="U107" s="9">
        <f t="shared" si="3"/>
        <v>0</v>
      </c>
    </row>
  </sheetData>
  <dataConsolidate/>
  <mergeCells count="4">
    <mergeCell ref="D39:E39"/>
    <mergeCell ref="H18:I18"/>
    <mergeCell ref="J18:K18"/>
    <mergeCell ref="L18:M18"/>
  </mergeCells>
  <conditionalFormatting sqref="H22:U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HP</vt:lpstr>
      <vt:lpstr>Casio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CS</cp:lastModifiedBy>
  <dcterms:created xsi:type="dcterms:W3CDTF">2017-09-27T13:16:31Z</dcterms:created>
  <dcterms:modified xsi:type="dcterms:W3CDTF">2017-11-30T19:00:50Z</dcterms:modified>
</cp:coreProperties>
</file>